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90" tabRatio="500" activeTab="0"/>
  </bookViews>
  <sheets>
    <sheet name="Cerere de finantare" sheetId="1" r:id="rId1"/>
    <sheet name="Anexa A1_HG28" sheetId="2" r:id="rId2"/>
    <sheet name="Anexa A2_HG28" sheetId="3" r:id="rId3"/>
    <sheet name="Anexa A3_HG28" sheetId="4" r:id="rId4"/>
    <sheet name="Anexa 1_HG907" sheetId="5" r:id="rId5"/>
    <sheet name="Anexa 2_HG907" sheetId="6" r:id="rId6"/>
    <sheet name="Anexa 3_HG907" sheetId="7" r:id="rId7"/>
    <sheet name="Sheet1" sheetId="8" r:id="rId8"/>
    <sheet name="Sheet2" sheetId="9" r:id="rId9"/>
  </sheets>
  <externalReferences>
    <externalReference r:id="rId12"/>
  </externalReferences>
  <definedNames>
    <definedName name="as">'Sheet1'!$A$4:$A$6</definedName>
    <definedName name="CO">'Sheet1'!$G$3:$G$20</definedName>
    <definedName name="Comune">'Sheet1'!$C$2:$C$15</definedName>
    <definedName name="Comunele">'Sheet1'!$B$3:$B$12</definedName>
    <definedName name="DA">'Sheet1'!$I$6:$I$7</definedName>
    <definedName name="Dâmboviţa">'Sheet1'!$B$15</definedName>
    <definedName name="J">'Sheet1'!$E$6:$E$7</definedName>
    <definedName name="JUD">'[1]Sheet1'!$G$6:$G$7</definedName>
    <definedName name="Judet">'Sheet1'!$B$15</definedName>
    <definedName name="Judete">'Sheet1'!$B$15:$B$16</definedName>
    <definedName name="_xlnm.Print_Area" localSheetId="4">'Anexa 1_HG907'!$B$1:$AJ$45</definedName>
    <definedName name="_xlnm.Print_Area" localSheetId="5">'Anexa 2_HG907'!$B$1:$AJ$92</definedName>
    <definedName name="_xlnm.Print_Area" localSheetId="6">'Anexa 3_HG907'!$B$1:$AJ$36</definedName>
    <definedName name="_xlnm.Print_Area" localSheetId="1">'Anexa A1_HG28'!$B$1:$AJ$83</definedName>
    <definedName name="_xlnm.Print_Area" localSheetId="2">'Anexa A2_HG28'!$B$1:$AJ$98</definedName>
    <definedName name="_xlnm.Print_Area" localSheetId="3">'Anexa A3_HG28'!$B$1:$AJ$35</definedName>
    <definedName name="_xlnm.Print_Area" localSheetId="0">'Cerere de finantare'!$B$1:$AJ$1018</definedName>
    <definedName name="RE">'Sheet1'!$E$10:$E$11</definedName>
    <definedName name="reg">'[1]Sheet1'!$G$10:$G$11</definedName>
    <definedName name="Sud">'Sheet1'!$B$18</definedName>
  </definedNames>
  <calcPr fullCalcOnLoad="1"/>
</workbook>
</file>

<file path=xl/sharedStrings.xml><?xml version="1.0" encoding="utf-8"?>
<sst xmlns="http://schemas.openxmlformats.org/spreadsheetml/2006/main" count="1301" uniqueCount="671">
  <si>
    <t>MINISTERUL AGRICULTURII ŞI DEZVOLTĂRII RURALE</t>
  </si>
  <si>
    <t>AGENŢIA PENTRU FINANŢAREA INVESTIŢIILOR RURALE</t>
  </si>
  <si>
    <t>CRFIR</t>
  </si>
  <si>
    <t>Codificare sub-masura</t>
  </si>
  <si>
    <t>Cod Regiune</t>
  </si>
  <si>
    <t>H.G. nr. 907/2016</t>
  </si>
  <si>
    <t>Regiunea de dezvoltare</t>
  </si>
  <si>
    <t>Comune si ADI</t>
  </si>
  <si>
    <t>Prescorare</t>
  </si>
  <si>
    <t>Suerd (S)</t>
  </si>
  <si>
    <t>ITI (I)</t>
  </si>
  <si>
    <t>Statutul juridic al solicitantului</t>
  </si>
  <si>
    <t>Anul atribuirii codului</t>
  </si>
  <si>
    <t>Denumire comune solicitant</t>
  </si>
  <si>
    <t>Localitate</t>
  </si>
  <si>
    <t>Sat</t>
  </si>
  <si>
    <t>Strada</t>
  </si>
  <si>
    <t>Nr.</t>
  </si>
  <si>
    <t xml:space="preserve">Bloc </t>
  </si>
  <si>
    <t>Scara</t>
  </si>
  <si>
    <t>Telefon fix/mobil</t>
  </si>
  <si>
    <t>Fax</t>
  </si>
  <si>
    <t>E-mail</t>
  </si>
  <si>
    <t>Reprezentant legal</t>
  </si>
  <si>
    <t>Nume</t>
  </si>
  <si>
    <t>Prenume</t>
  </si>
  <si>
    <t>LEGAL</t>
  </si>
  <si>
    <t>Cod numeric personal</t>
  </si>
  <si>
    <t>Act de identitate</t>
  </si>
  <si>
    <t>Pasaport</t>
  </si>
  <si>
    <t>de:</t>
  </si>
  <si>
    <t>Bloc</t>
  </si>
  <si>
    <t>Apartament</t>
  </si>
  <si>
    <t>Telefon fix</t>
  </si>
  <si>
    <t>Telefon mobil</t>
  </si>
  <si>
    <t>Denumirea Sucursalei/Filialei</t>
  </si>
  <si>
    <t>DA</t>
  </si>
  <si>
    <t>NU</t>
  </si>
  <si>
    <t>Valoarea sprijinului (EUR)</t>
  </si>
  <si>
    <t>Program National*</t>
  </si>
  <si>
    <t>SAPARD</t>
  </si>
  <si>
    <t>FEADR</t>
  </si>
  <si>
    <t>Alte programe europene*</t>
  </si>
  <si>
    <t>REGULI DE COMPLETARE</t>
  </si>
  <si>
    <t>Buget indicativ - HG 28/2008</t>
  </si>
  <si>
    <t>Curs euro</t>
  </si>
  <si>
    <t>Denumirea capitolelor de cheltuieli</t>
  </si>
  <si>
    <t>Cheltuieli eligibile</t>
  </si>
  <si>
    <t>Cheltuieli neeligibile</t>
  </si>
  <si>
    <t>Total</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</si>
  <si>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</si>
  <si>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</si>
  <si>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</si>
  <si>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</si>
  <si>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</si>
  <si>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</si>
  <si>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</si>
  <si>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3.1 Studii de teren</t>
  </si>
  <si>
    <t>3.2 Obţinerea de avize, acorduri şi autorizaţii</t>
  </si>
  <si>
    <t>3.3 Proiectare şi inginerie</t>
  </si>
  <si>
    <t>3.4 Organizarea procedurilor de achiziţie</t>
  </si>
  <si>
    <t>3.5 Consultanţă</t>
  </si>
  <si>
    <t>3.6 Asistenţă tehnică</t>
  </si>
  <si>
    <t>Capitolul 4 Cheltuieli pentru investiţia de bază - total, din care:</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</si>
  <si>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</si>
  <si>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</si>
  <si>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</si>
  <si>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</si>
  <si>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</si>
  <si>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</si>
  <si>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Capitolul 5 Alte cheltuieli - total, din care:</t>
  </si>
  <si>
    <t>5.1 Organizare de şantier</t>
  </si>
  <si>
    <t>5.1.1 lucrări de construcţii şi instalaţii aferente organizării de şantier</t>
  </si>
  <si>
    <t>5.1.2 cheltuieli conexe orgănizării şantierului</t>
  </si>
  <si>
    <t>5.2 Comisioane, taxe, costul creditului</t>
  </si>
  <si>
    <t>5.3 Cheltuieli diverse şi neprevăzute</t>
  </si>
  <si>
    <t>Capitolul 6 Cheltuieli pentru darea în exploatare - total, din care:</t>
  </si>
  <si>
    <t>6.1 Pregătirea personalului de exploatare</t>
  </si>
  <si>
    <t>6.2 Probe tehnologice şi teste</t>
  </si>
  <si>
    <t>Verificare actualizare</t>
  </si>
  <si>
    <t>ACTUALIZARE Cheltuieli Eligibile (max 5%)</t>
  </si>
  <si>
    <t>TOTAL GENERAL CU ACTUALIZARE</t>
  </si>
  <si>
    <t>Valoare TVA</t>
  </si>
  <si>
    <t>TOTAL GENERAL inclusiv TVA</t>
  </si>
  <si>
    <t>LEI</t>
  </si>
  <si>
    <t>VALOARE TOTALĂ</t>
  </si>
  <si>
    <t>VALOARE ELIGIBILĂ</t>
  </si>
  <si>
    <t>VALOARE NEELIGIBILĂ</t>
  </si>
  <si>
    <t>Plan Financiar</t>
  </si>
  <si>
    <t>Ajutor public nerambursabil (contribuţie UE şi cofinanţare naţională)</t>
  </si>
  <si>
    <t>Cofinanțare privată, din care:</t>
  </si>
  <si>
    <t>Buget local</t>
  </si>
  <si>
    <t>TOTAL PROIECT</t>
  </si>
  <si>
    <t>Procent contribuţie publică</t>
  </si>
  <si>
    <t>Avans solicitat</t>
  </si>
  <si>
    <t>Procent avans solicitat ca procent din ajutorul public nerambursabil</t>
  </si>
  <si>
    <t>Nr. Crt</t>
  </si>
  <si>
    <t>Cheltuieli pentru obţinere de avize, acorduri şi autorizaţii - total, din care:</t>
  </si>
  <si>
    <t>1. obţinerea/prelungirea valabilităţii ceritificatului de urbanism</t>
  </si>
  <si>
    <t>4. obţinere aviz sanitar, sanitar-veterinar şi fitosanitar</t>
  </si>
  <si>
    <t xml:space="preserve">2. obţinerea/prelungirea valabilităţii autorizaţiei de construire/desfiinţare, obţinere
autorizaţii de scoatere din circuitul agricol
</t>
  </si>
  <si>
    <t>5. obţinerea certificatului de nomenclatură stradală şi adresa</t>
  </si>
  <si>
    <t xml:space="preserve">6. întocmirea documentaţiei, obţinerea numărului Cadastral provizoriu şi
înregistrarea terenului în Cartea Funciară
</t>
  </si>
  <si>
    <t>7. obţinerea avizului PSI</t>
  </si>
  <si>
    <t>8. obţinerea acordului de mediu</t>
  </si>
  <si>
    <t xml:space="preserve">9. căi ferate </t>
  </si>
  <si>
    <t>10. alte avize, acorduri şi autorizaţii solicitate prin lege</t>
  </si>
  <si>
    <t>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</si>
  <si>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</si>
  <si>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</si>
  <si>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</si>
  <si>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</si>
  <si>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</si>
  <si>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</si>
  <si>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</si>
  <si>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</si>
  <si>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</si>
  <si>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</si>
  <si>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</si>
  <si>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 xml:space="preserve">2. plata serviciilor de consultanţă în domeniul managementului investiţiei sau
administrarea contractului de execuţie
</t>
  </si>
  <si>
    <t>Cheltuieli pentru asistenţa tehnică - total, din care:</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</si>
  <si>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</si>
  <si>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</si>
  <si>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</si>
  <si>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</si>
  <si>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2</t>
  </si>
  <si>
    <t>DEVIZ PE OBIECT *</t>
  </si>
  <si>
    <t>Denumire</t>
  </si>
  <si>
    <t>Terasamente</t>
  </si>
  <si>
    <t>TOTAL I (fara TVA)</t>
  </si>
  <si>
    <t>II - MONTAJ</t>
  </si>
  <si>
    <t>TOTAL II (fara TVA)</t>
  </si>
  <si>
    <t>III - PROCURARE</t>
  </si>
  <si>
    <t>TOTAL III (fara TVA)</t>
  </si>
  <si>
    <t>TOTAL (TOTAL I +TOTAL II+TOTAL III) fara TVA</t>
  </si>
  <si>
    <t>TOTAL DEVIZ PE OBIECT (inclusiv TVA)</t>
  </si>
  <si>
    <t>Stadiul procedurii</t>
  </si>
  <si>
    <t>ANEXA A3</t>
  </si>
  <si>
    <t>Canalizare</t>
  </si>
  <si>
    <t>Alimentare cu gaze naturale</t>
  </si>
  <si>
    <t>Alimentare cu agent termic</t>
  </si>
  <si>
    <t>Alimentare cu energie electrica</t>
  </si>
  <si>
    <t>Drumuri de acces</t>
  </si>
  <si>
    <t>TOTAL DEVIZ CAPITOLUL 2 (inclusiv TVA)</t>
  </si>
  <si>
    <t>Deviz capitolul 5 - Alte cheltuieli - EURO</t>
  </si>
  <si>
    <t>5.1</t>
  </si>
  <si>
    <t>5.1.1</t>
  </si>
  <si>
    <t>5.1.2</t>
  </si>
  <si>
    <t>5.2</t>
  </si>
  <si>
    <t>Comisioane, taxe</t>
  </si>
  <si>
    <t>cota aferenta Casei Sociale a Constructorilor</t>
  </si>
  <si>
    <t>5.3</t>
  </si>
  <si>
    <t>TOTAL DEVIZ CAPITOLUL 5</t>
  </si>
  <si>
    <t>Lista documente</t>
  </si>
  <si>
    <t>Obligatoriu pentru toate proiectele</t>
  </si>
  <si>
    <t>DEPUNERE</t>
  </si>
  <si>
    <t>CONTRACTARE</t>
  </si>
  <si>
    <t>4.1 Clasarea Notificarii</t>
  </si>
  <si>
    <t>sau</t>
  </si>
  <si>
    <t>4.2 Decizia etapei de incadrare, ca document final (prin care se precizeaza ca proiectul nu se supune evaluarii impactului asupra mediului si nici evaluarii adecvate)</t>
  </si>
  <si>
    <t>4.4 Acord de mediu in cazul evaluarii  impactului asupra mediului si de evaluare adecvata (daca este cazul)</t>
  </si>
  <si>
    <t>4.5 Aviz natura 2000 pentru proiectele care impun doar evaluare adecvata</t>
  </si>
  <si>
    <t>5. Avizul de conformitate al Operatorului Regional</t>
  </si>
  <si>
    <t>7.1 Certificatul de înregistrare fiscală</t>
  </si>
  <si>
    <t>9. Certificatul de cazier judiciar</t>
  </si>
  <si>
    <t>12.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</si>
  <si>
    <t>13. Raport asupra utilizării programelor de finanţare nerambursabilă întocmit de solicitant (va cuprinde amplasamentul, obiective, tip de investiție, lista cheltuielilor eligibile, costurile și stadiul proiectului, perioada derulării contractului), pentru solicitantii care au mai beneficiat de finanțare nerambursabilă începând cu anul 2007, pentru aceleași tipuri de investiții.</t>
  </si>
  <si>
    <t xml:space="preserve">14.1. Autorizaţia de funcţionare pentru infrastructura de apă uzată în cazul proiectelor care vizează înfiintarea, extinderea sau modernizarea infrastructurii de apă:
sau
</t>
  </si>
  <si>
    <t>14.4 Procesul verbal de recepţie la terminarea lucrărilor si Documentele care atestă că beneficiarul a solicitat organelor competente în domeniu emiterea autorizaţiilor de funcţionare (daca este cazul)</t>
  </si>
  <si>
    <t>15. Notificare, care sa certifice conformitatea proiectului cu legislatia iîn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</si>
  <si>
    <t>prin reprezentant legal</t>
  </si>
  <si>
    <t>Acuzat din cauza unei greșeli privind conduita profesională având ca soluție finală res judicata (împotriva căreia nici un apel nu este posibil)</t>
  </si>
  <si>
    <t xml:space="preserve">Vinovat de grave deficiențe de conduită profesională dovedite prin orice mijloace pe care Agenția le poate justifica. </t>
  </si>
  <si>
    <t xml:space="preserve">Vinovat de faptul că nu am prezentat informaţiile cerute de autoritatea contractantă ca o condiţie de participare la licitaţie
sau contractare
</t>
  </si>
  <si>
    <t xml:space="preserve">Încălcarea prevederilor contractuale prin care nu mi-am îndeplinit obligațiile contractuale în legătură cu un alt contract cu
Agenția sau alte contracte finanțate din fonduri comunitare.
</t>
  </si>
  <si>
    <t>6.</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</si>
  <si>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</si>
  <si>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</si>
  <si>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8. Declar pe propria răspundere că:</t>
  </si>
  <si>
    <t>Nu sunt înregistrat în scopuri TVA și că mă angajez să notific Agenției orice modificare a situatiei privind înregistrarea ca plătitor de TVA, în maximum 10 (zece) zile de la data înregistrării în scopuri TVA.</t>
  </si>
  <si>
    <t>Sunt înregistrat în scopuri de TVA (certificat de înregistrare fiscală în scopuri de TVA).</t>
  </si>
  <si>
    <t>9. Declar pe propria răspundere că nu am înscrieri care privesc sancțiuni economico-financiare în cazierul judiciar pe care mă oblig să îl depun la încheierea contractului de finanțare.</t>
  </si>
  <si>
    <t>10. Declar pe propria raspundere că nu am fapte înscrise în cazierul fiscal.</t>
  </si>
  <si>
    <t>11. Declar pe propria răspundere că toate cheltuielile neeligibile vor fi suportate de solicitant și că acestea vor fi realizate până la finalizarea proiectului.</t>
  </si>
  <si>
    <t>12. 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</si>
  <si>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14. Declar pe propria răspundere ca nu sunt în insolventă sau incapacitate de plată.</t>
  </si>
  <si>
    <t>15. 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</si>
  <si>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16. Accept publicarea pe site-ul AFIR a datelor mele, cu respectarea legislaţiei naţionale şi europene privind transparenţa.</t>
  </si>
  <si>
    <t>Semnatura reprezentant legal si stampila</t>
  </si>
  <si>
    <t>Data</t>
  </si>
  <si>
    <t>SECȚIUNE GENERALĂ</t>
  </si>
  <si>
    <t>Semnatura:</t>
  </si>
  <si>
    <t>A1 Măsura</t>
  </si>
  <si>
    <t>Tip investiție:</t>
  </si>
  <si>
    <t>DATE DE ÎNREGISTRARE</t>
  </si>
  <si>
    <t>NUME ȘI PRENUME DIRECTOR GENERAL ADJUNCT CRFIR</t>
  </si>
  <si>
    <t>Semnatura Director General Adjunct CRFIR Ștampila CRFIR</t>
  </si>
  <si>
    <t>Număr înregistrare</t>
  </si>
  <si>
    <t>Denumire:</t>
  </si>
  <si>
    <t>B1 Descrierea solicitantului</t>
  </si>
  <si>
    <t>A2 Denumire solicitant:</t>
  </si>
  <si>
    <t>A3 Titlu proiect:</t>
  </si>
  <si>
    <t>A4 Descrierea succintă a proiectului:</t>
  </si>
  <si>
    <t>A7  Date despre consultant:</t>
  </si>
  <si>
    <t>A8  Date despre proiectant:</t>
  </si>
  <si>
    <t>Data înființării</t>
  </si>
  <si>
    <t xml:space="preserve">Cod Unic de Înregistrare și/sau Codul </t>
  </si>
  <si>
    <t>de Înregistrare Fiscală</t>
  </si>
  <si>
    <t>*Codul unic de înregistrare APIA</t>
  </si>
  <si>
    <t>Nr. comune ADI</t>
  </si>
  <si>
    <t>Cod Unic de Înregistrare/Cod de Înregistrare Fiscală</t>
  </si>
  <si>
    <t>B1.1 Informații privind solicitantul</t>
  </si>
  <si>
    <t>B1.2 Sediul social / Domiciliul stabil al solicitantului / Resedința din Romania</t>
  </si>
  <si>
    <t>Cod poștal</t>
  </si>
  <si>
    <t>B2 Informații referitoare la reprezentantul legal de proiect</t>
  </si>
  <si>
    <t>B2.1 Date de identificare ale reprentantului legal de proiect</t>
  </si>
  <si>
    <t>Data nașterii</t>
  </si>
  <si>
    <t>Seria:</t>
  </si>
  <si>
    <t>Eliberat la data de:</t>
  </si>
  <si>
    <t>B2.2 Domiciliul stabil al reprezentantului legal de proiect</t>
  </si>
  <si>
    <t>Județ</t>
  </si>
  <si>
    <t>B3 Informații privind contul bancar pentru proiect schema de ajutor de stat</t>
  </si>
  <si>
    <t>B3.1 Denumirea băncii</t>
  </si>
  <si>
    <t>B3.2 Adresa Bancii/Sucursalei</t>
  </si>
  <si>
    <t>B3.3 Cod IBAN</t>
  </si>
  <si>
    <t>B3.4 Titularul contului bancar</t>
  </si>
  <si>
    <t>DENUMIRE PROGRAM FINANȚARE</t>
  </si>
  <si>
    <t>Număr proiecte</t>
  </si>
  <si>
    <t>Titlul proiectului și numărul contractului de finanțare</t>
  </si>
  <si>
    <t>Data finalizării ll/zz/aaa</t>
  </si>
  <si>
    <t>Program Național*</t>
  </si>
  <si>
    <t>Câmpurile "Numele şi prenumele persoanei care înregistrează. Semnătura", se vor completa după data primirii în format letric a acesteia împreună cu documentele justificative.</t>
  </si>
  <si>
    <t>MINISTERUL AGRICULTURII ȘI DEZVOLTĂRII RURALE</t>
  </si>
  <si>
    <t>AGENȚIA PENTRU FINANȚAREA INVESTIȚIILOR RURALE</t>
  </si>
  <si>
    <t>Data întocmirii devizului general din SF/DALI</t>
  </si>
  <si>
    <t>Măsura</t>
  </si>
  <si>
    <t>TOTAL</t>
  </si>
  <si>
    <t>AGENȚIA PENTRU FINANȚAREA INVESTIȚILOR RURALE</t>
  </si>
  <si>
    <t>ANEXA A1</t>
  </si>
  <si>
    <t xml:space="preserve">4.3 Acord de mediu in cazul in care se impune evaluarea impactului preconizat asupra mediului </t>
  </si>
  <si>
    <t>3.2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t>
  </si>
  <si>
    <t>Prin această declaraţie solicitantul</t>
  </si>
  <si>
    <t>care solicită asistență financiară nerambursabilă prin programul FEADR pentru proiectul intitulat</t>
  </si>
  <si>
    <t>cunoscând prevederile legii penale cu privire la falsul în declarații:</t>
  </si>
  <si>
    <t xml:space="preserve">7. Declar pe propria răspundere ca în cazul în care nu respect oricare din punctele prevăzute în această declarație proiectul să devină neeligibil în baza criteriului "Eligibilitatea solicitantului" sau contractul să fie reziliat.
</t>
  </si>
  <si>
    <t>Se completează de către Agenția pentru Finanțarea Investițiilor Rurale - Centrul Regional - Programul FEADR 2014-2020</t>
  </si>
  <si>
    <t>Tip cerere de finanțare</t>
  </si>
  <si>
    <t>Codificare masură</t>
  </si>
  <si>
    <t>Cod județ</t>
  </si>
  <si>
    <t>Număr de ordine în registrul cererilor de finanțare</t>
  </si>
  <si>
    <t>Data înregistrării</t>
  </si>
  <si>
    <t>Numele și prenumele persoanei care înregistrează:</t>
  </si>
  <si>
    <t>Data primirii cererii de finanțare la contractare:</t>
  </si>
  <si>
    <t>Se completează de către solicitant</t>
  </si>
  <si>
    <t>Conținutul cadru al documentației tehnico-economice faza SF/DALI conform:</t>
  </si>
  <si>
    <t>Obiectivele investiției</t>
  </si>
  <si>
    <t>A6 Date despre tipul de proiect și beneficiar:</t>
  </si>
  <si>
    <t>Invesțitie nouă</t>
  </si>
  <si>
    <t>Lucrări de intervenție</t>
  </si>
  <si>
    <t>A6.1</t>
  </si>
  <si>
    <t>A6.2</t>
  </si>
  <si>
    <t>A6.3</t>
  </si>
  <si>
    <t>A6.4 Alocare financiară</t>
  </si>
  <si>
    <t>Zonă montană</t>
  </si>
  <si>
    <t>A6.3.1</t>
  </si>
  <si>
    <t>Detaliere criterii de selecție îndeplinite</t>
  </si>
  <si>
    <t xml:space="preserve">     Cod Unic de Înregistrare / Codul de înregistrare fiscală</t>
  </si>
  <si>
    <t>Număr de înregistrare în registrul comerțului</t>
  </si>
  <si>
    <t>A5 Amplasarea proiectului:</t>
  </si>
  <si>
    <t xml:space="preserve">  B.I</t>
  </si>
  <si>
    <t>B1.3 Numele și prenumele reprezentantului legal și funcția acestuia în cadrul organizatiei, precum și specimenul de semnatură:</t>
  </si>
  <si>
    <t>Specificație</t>
  </si>
  <si>
    <t>Valoare eligibilă</t>
  </si>
  <si>
    <t>Valoare neeligibilă</t>
  </si>
  <si>
    <t>Deviz financiar - Capitolul 3 - Cheltuieli pentru proiectare și asistență tehnică - EURO</t>
  </si>
  <si>
    <t>Valoarea pe categorii de lucrări, fără TVA - EURO</t>
  </si>
  <si>
    <t>I - LUCRĂRI DE CONSTRUCȚII ȘI INSTALAȚII</t>
  </si>
  <si>
    <t>Construcții: rezistență (fundații, structură de rezistență) și arhitectură (închideri exterioare, compartimentări, finisaje)</t>
  </si>
  <si>
    <t>Izolații</t>
  </si>
  <si>
    <t>Instalații electrice</t>
  </si>
  <si>
    <t>Instalații sanitare</t>
  </si>
  <si>
    <t>Instalații de încălzire, ventilare, climatizare, PSI, radio-tv, intranet</t>
  </si>
  <si>
    <t>Instalații de alimentare cu gaze naturale</t>
  </si>
  <si>
    <t>Instalații de telecomunicații</t>
  </si>
  <si>
    <t>Montaj utilaje și echipamente tehnologice</t>
  </si>
  <si>
    <t>Utilaje și echipamente tehnologice</t>
  </si>
  <si>
    <t>Utilaje și echipamente de transport, utilaje și echipamente fără montaj, mijloace de transport, alte achiziții specifice</t>
  </si>
  <si>
    <t>Dotări</t>
  </si>
  <si>
    <t>TVA aferent cheltuielilor eligibile și neeligibile</t>
  </si>
  <si>
    <t>*)Se înscrie denumirea obiectului de construcție sau intervenție</t>
  </si>
  <si>
    <t>Obiectul contractului</t>
  </si>
  <si>
    <t>Nr. crt.</t>
  </si>
  <si>
    <t>Valoarea reală (lei)</t>
  </si>
  <si>
    <t>Procedura aplicată</t>
  </si>
  <si>
    <t>Servicii de consultanță</t>
  </si>
  <si>
    <t>Declar pe propria raspundere că informațiile din tabelul de mai sus sunt corecte și că la atribuirea contractelor de servicii menționate au fost respectate prevederile legislației naționale în vigoare privind procedura de achiziție publică</t>
  </si>
  <si>
    <t>Semnatură și ștampilă</t>
  </si>
  <si>
    <t>Deviz capitolul 2 - Cheltuieli pentru asigurarea utilităților necesare obiectivului - EURO</t>
  </si>
  <si>
    <t>Nr. crt</t>
  </si>
  <si>
    <t>Alimentare cu apă</t>
  </si>
  <si>
    <t>Telecomunicații (telefonie, radio-tv, etc)</t>
  </si>
  <si>
    <t>Alte tipuri de rețele exterioare</t>
  </si>
  <si>
    <t>Valoare TVA aferentă cheltuielilor eligibile și neeligibile</t>
  </si>
  <si>
    <t>Organizare de șantier</t>
  </si>
  <si>
    <t>cheltuieli conexe organizării de șantier</t>
  </si>
  <si>
    <t>cota aferentă Inspectoratului de Stat în Construcții pentru controlul calității lucrărilor de construcții</t>
  </si>
  <si>
    <t>cota pentru controlul statului în amenajarea teritoriului, urbanism și pentru autorizarea lucrărilor de construcții</t>
  </si>
  <si>
    <t>prime de asigurare din sarcina autorității contractante</t>
  </si>
  <si>
    <t>alte cheltuieli de aceeași natură, stabilite în condițiile legii</t>
  </si>
  <si>
    <t>Cheltuieli diverse și nepravazute</t>
  </si>
  <si>
    <t>MINISTERUL AGRICULTURII ȘI DEZVOLTĂRII RURALE                               AGENȚIA PENTRU FINANȚAREA INVESȚITIILOR RURALE</t>
  </si>
  <si>
    <t>Programarea proiectului:                                               Număr luni de implementare</t>
  </si>
  <si>
    <t>Opis documente</t>
  </si>
  <si>
    <t>D. ALTE INFORMAȚII:</t>
  </si>
  <si>
    <t>Documentele se vor anexa cererii de finanțare în ordinea de mai jos:</t>
  </si>
  <si>
    <t>PAGINA de la - până la</t>
  </si>
  <si>
    <t>ETAPA:</t>
  </si>
  <si>
    <t>și</t>
  </si>
  <si>
    <t xml:space="preserve"> și/sau</t>
  </si>
  <si>
    <t>3.3 Avizul administratorului terenului aparținând domeniului public, altul decât cel administrat de primărie (dacă este cazul)</t>
  </si>
  <si>
    <t>4. Document care sa ateste ca solicitantul a depus documentatia la ANPM:</t>
  </si>
  <si>
    <t>10. 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</si>
  <si>
    <t>11.1 Notificare privind conformitatea proiectului cu condiţiile de igienă şi sănătate publică</t>
  </si>
  <si>
    <t xml:space="preserve">   puncte</t>
  </si>
  <si>
    <t>A. PREZENTARE GENERALĂ</t>
  </si>
  <si>
    <t>B. INFORMAȚII PRIVIND SOLICITANTUL</t>
  </si>
  <si>
    <t>Funcție</t>
  </si>
  <si>
    <t>Specimen de semnatură</t>
  </si>
  <si>
    <t>Valabil până la:</t>
  </si>
  <si>
    <t>C FINANȚĂRI NERAMBURSABILE OBȚINUTE, SAU SOLICITATE?</t>
  </si>
  <si>
    <t>Dacă au fost obținute finanțări nerambursabile sau au fost solicitate și au fost obținute parțial, se vor detalia prin completarea tabelului de mai jos.</t>
  </si>
  <si>
    <t>Alte programe internaționale*</t>
  </si>
  <si>
    <t>*se completează de către solicitant cu denumirea programului</t>
  </si>
  <si>
    <t>1.Tabelul "Deviz financiar_cap3" cuprinde cheltuielile aferente capitolului 3 - Cheltuieli pentru proiectare și asistență tehnică, cheltuieli care trebuie să se regăsească atât în Bugetul Indicativ (Tabel "Buget indicativ" din cererea de finanțare, partea specifică), cât și în Dezivul General din Studiul de Fezabilitate/Documentația de avizare a Lucrărilor pentru Intervenții.</t>
  </si>
  <si>
    <t>Completați devizele aferente capitolelor de cheltuieli, defalcat pe cheltuieli eligibile și neeligibile prin completarea tabelelor incluse în acest document, respectiv:</t>
  </si>
  <si>
    <t>2. Tabelul "Devize obiect" cuprinde formatul cadru al devizului pe obiect, iar solicitantul va completa atâtea devize pe obiect câte obiecte definite de proiectant sunt incluse în proiect. Suma tuturor devizelor pe obiect trebuie să se regăsească atât în Bugetul Indicativ (tabelul "Buget indicativ" din cererea de finanțare, partea specifică), cât și în Dezivul General din Studiul de Fezabilitate/Documentatia de avizare a Lucrarilor pentru Intervenții
În cazul în care proiectul de investiții presupune mai multe devize pe obiect, solicitantul va crea în documentul curent câte o copie a tabelului "Devize obiect" pentru fiecare deviz pe obiect și va detalia cheltuielile eligibile și neeligibile pe fiecare în parte.</t>
  </si>
  <si>
    <t>3. Tabelul "cap.2+cap.5" cuprinde cheltuieli aferente capitolelor 2 și 5 și trebuie să se regăsească atât în Bugetul Indicativ (tabel "Buget indicativ" din cererea de finanțare, partea specifică), cât și Dezivul General din Studiul de Fezabilitate/Documentația de avizare a Lucrărilor pentru Intervenții.</t>
  </si>
  <si>
    <t>Reprezentant legal, Nume și prenume</t>
  </si>
  <si>
    <t>lucrări de construcții și instalații aferente organizării de șantier</t>
  </si>
  <si>
    <t>comisionul băncii finanțatoare</t>
  </si>
  <si>
    <t xml:space="preserve">F. DECLARAȚIE PE PROPRIA RĂSPUNDERE A SOLICITANTULUI </t>
  </si>
  <si>
    <t>Anexa INDICATORI DE MONITORIZARE</t>
  </si>
  <si>
    <t>1. Tipul de sprijin</t>
  </si>
  <si>
    <t>2. Numărul comunelor sprijinite</t>
  </si>
  <si>
    <t>Nou construiţi</t>
  </si>
  <si>
    <t>Modernizați</t>
  </si>
  <si>
    <t xml:space="preserve">4. Număr KM de conducte de alimentare cu apă
</t>
  </si>
  <si>
    <t>Noi lucrări</t>
  </si>
  <si>
    <t>Extindere şi/ sau modernizare</t>
  </si>
  <si>
    <t>5. Număr KM de conducte de canalizare</t>
  </si>
  <si>
    <t>6. Număr locuitori deserviţi</t>
  </si>
  <si>
    <t>7. Zonă montană (DA/ NU)</t>
  </si>
  <si>
    <t>8. Contribuie la Prioritatea 1</t>
  </si>
  <si>
    <t>M01 - Transfer de cunoştinţe şi acţiuni de informare</t>
  </si>
  <si>
    <t>M02 - Servicii de consiliere</t>
  </si>
  <si>
    <t>M16 - Cooperare</t>
  </si>
  <si>
    <t>Indic. nr. 1 - se va bifa doar o singura categorie/ categoria majoritară
Indic. nr. 2 - se va completa numărul comunelor sprijinite prin proiect
Indic. nr. 3, 4, 5 - se va completa numărul de KM de drum, de conducte de alimentare cu apă şi de conducte de canalizare realizate prin proiect
Indic. nr. 6 - se va completa numărul locuitorilor deserviţi
Indic. nr. 7 - se va completa cu "DA" în cazul în care investiţia este amplasată în zonă montană (cf. Listei UAT din Zonele Montane); în caz contrar  se va completa "NU"
Indic. nr. 8 - se va completa din momentul demararii M01, M02, respectiv M16, cu bifa în dreptul măsurii corespunzătoare, dacă va fi cazul.
Pentru indicatorii de tip numeric care nu fac obiectul investitiei  sa va completa valoarea zero.</t>
  </si>
  <si>
    <t>Factori de risc</t>
  </si>
  <si>
    <t>I1. Valoarea sprijinului public nerambursabil (EURO)</t>
  </si>
  <si>
    <t>Punctaj obţinut</t>
  </si>
  <si>
    <t>I2. Complexitatea investitiei</t>
  </si>
  <si>
    <t>Solicitanți Publici</t>
  </si>
  <si>
    <t>• Investiție nouă</t>
  </si>
  <si>
    <t>• Modernizări cu C+M</t>
  </si>
  <si>
    <t>I3. Riscul proiectului d.p.d.v. al raportului procentual între Cheltuielile suportate de solicitant și  Valoarea ajutorului nerambursabil
Total valoare proiect(fără TVA)
% = --------------------------------------------------------- x 100
Valoarea ajutorului nerambursabil solicitat</t>
  </si>
  <si>
    <t>• &gt; 110%</t>
  </si>
  <si>
    <t>• între 101 si 110%</t>
  </si>
  <si>
    <t>• = 100%</t>
  </si>
  <si>
    <t>I4. Capacitatea solicitantului de a manageria proiectul, experiența în implementarea proiectelor finanțate din fonduri comunitare</t>
  </si>
  <si>
    <t>• Solicitant care nu a implementat un alt proiect SAPARD/FEADR, comunitar sau nu a obținut asistență financiară nerambursabilă din partea altui instrument financiar.</t>
  </si>
  <si>
    <t>• Solicitant care are experiența implementării și care a finalizat un proiect SAPARD/FEADR, comunitar sau obținut asistență financiară nerambursabilă din partea altui instrument financiar</t>
  </si>
  <si>
    <t>• Solicitant care are experiența implementării și care a finalizat un proiect SAPARD/FEADR și un alt proiect comunitar sau obținut din asistența financiară nerambursabilă din partea altui instrument financiar</t>
  </si>
  <si>
    <t>Solicitanți Privați</t>
  </si>
  <si>
    <t>Pentru selectarea proiectelor ce vor fi verificate prin sondaj, se va determina riscul fiecărui proiect folosind cei 4 factori de risc
(I1, I2, I3 și I4 ).
Factorii de risc sunt adaptați conform specificului Sub-Măsurii 7.2 din PNDR 2014-2020. Pentru fiecare proiect se va determina punctajul fiecărui factor de risc pe o scară de la 1 la 5.</t>
  </si>
  <si>
    <t>Codul unic de înregistrare APIA</t>
  </si>
  <si>
    <t>În cazul în care nu aveți un cod unic de înregistrare APIA, completați acest formular. Informațiile care există în secțiunea "B INFORMAȚII PRIVIND SOLICITANTUL" se preiau prin click pe butonul "Completare automată".</t>
  </si>
  <si>
    <t>FORMULAR</t>
  </si>
  <si>
    <t>de înscriere în Registrul unic de identificare pentru solicitanţii de finanţare prin măsurile</t>
  </si>
  <si>
    <t>Programului naţional de dezvoltare rurală 2014 - 2020</t>
  </si>
  <si>
    <t>Denumire solicitant</t>
  </si>
  <si>
    <t>Categorie Solicitant</t>
  </si>
  <si>
    <t>Sediul / Adresa</t>
  </si>
  <si>
    <t>Ţara</t>
  </si>
  <si>
    <t>Judeţul</t>
  </si>
  <si>
    <t>oraşul</t>
  </si>
  <si>
    <t>comuna</t>
  </si>
  <si>
    <t>satul</t>
  </si>
  <si>
    <t>strada</t>
  </si>
  <si>
    <t>nr</t>
  </si>
  <si>
    <t>bl.</t>
  </si>
  <si>
    <t>et.</t>
  </si>
  <si>
    <t>ap.</t>
  </si>
  <si>
    <t>sectorul</t>
  </si>
  <si>
    <t>codul poștal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</si>
  <si>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</si>
  <si>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</si>
  <si>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</si>
  <si>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</si>
  <si>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</si>
  <si>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</si>
  <si>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</si>
  <si>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</si>
  <si>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</si>
  <si>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</si>
  <si>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 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</si>
  <si>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</si>
  <si>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</si>
  <si>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Semnătura</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</si>
  <si>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</si>
  <si>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8. Certificate care să ateste lipsa datoriilor fiscale restante și graficul de
reeșalonare a datoriilor către bugetul consolidat (daca este cazul)</t>
  </si>
  <si>
    <t>11.2 Notificare că investiţia nu face obiectul evaluării condiţiilor de igienă şi sănătate publică, dacă este cazul</t>
  </si>
  <si>
    <t>14.3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</si>
  <si>
    <t>16. Extrasul din strategie, care confirma daca investiția este în corelare cu orice strategie de dezvoltare națională / regional / județeană / locală aprobată, corespunzătoare domeniului de investiții precum și copia hotărârii de aprobare a strategiei</t>
  </si>
  <si>
    <t>Comună</t>
  </si>
  <si>
    <t>Verificare încadrare cheltuieli capitolul 3 (proiecte cu C + M)</t>
  </si>
  <si>
    <t>Verificare încadrare cheltuieli capitolul 3 (proiecte achizitii)</t>
  </si>
  <si>
    <t>autofinantare</t>
  </si>
  <si>
    <t>imprumuturi</t>
  </si>
  <si>
    <t>Cheltuieli pentru studii de teren (geotehnice, geologice, hidrologice, hidrogeologice, fotogrametrice, topografice și de stabilitate a terenului pe care se amplaseaza obiectivul de investiție)</t>
  </si>
  <si>
    <t xml:space="preserve">3. obţinerea avizelor şi acordurilor pentru racorduri şi branşamente la reţelele publice de apă, canalizare, gaze, termoficare, energie electrică, telefonie, etc.
</t>
  </si>
  <si>
    <t xml:space="preserve">3. Cheltuielile pentru expertiza tehnică efectuată pentru construcţii începute şi neterminate sau care urmează a fi modificate prin proiect (modernizări, consolidări, etc.)
</t>
  </si>
  <si>
    <t xml:space="preserve">1. asistenţa tehnică din partea proiectantului în cazul când aceasta nu intră în tarifarea proiectării
</t>
  </si>
  <si>
    <t>2. Certificat de Urbanism, completat și eliberat conform reglementărilor legale în vigoare și aflate în termenul de valabilitate la data depunerii cererii de finanțare.</t>
  </si>
  <si>
    <t>14.2 Autorizatia de functionare a infrastructurii existente de apa/apa uzata în cazul extinderii infrastructurii apă /apă uzată</t>
  </si>
  <si>
    <t>Documentele de pe coloana DEPUNERE - Obligatoriu daca proiectul o impune", din secțiunea E – Listă documentelor anexate - trebuie bifate şi anexate daca proiectul o impune.</t>
  </si>
  <si>
    <t>Trebuie bifate si anexate toate documentele de pe coloana “DEPUNERE - Obligatoriu pentru toate proiectele” din secțiunea E – Lista documentelor anexate.</t>
  </si>
  <si>
    <t>4. Declar pe propria răspundere că orice modificări aduse dreptului de proprietate sau de folosință vor fi notificate AFIR în termen de trei zile de la data producerii lor.</t>
  </si>
  <si>
    <t>Buget Indicativ - HG 907/2016</t>
  </si>
  <si>
    <t>1.1 Obţinerea terenului</t>
  </si>
  <si>
    <t>1.2 Amenajarea terenului</t>
  </si>
  <si>
    <t xml:space="preserve">1.3 Cheltuieli cu amenajări pentru  protecţia mediului şi aducerea la starea iniţială </t>
  </si>
  <si>
    <t>1.4 Cheltuieli pentru relocarea/protecţia utilităţilor</t>
  </si>
  <si>
    <t>3.1 Studii</t>
  </si>
  <si>
    <t xml:space="preserve">    3.1.1 Studii de teren</t>
  </si>
  <si>
    <t xml:space="preserve">    3.1.2. Raport privind impactul asupra mediului</t>
  </si>
  <si>
    <t xml:space="preserve">     3.1.3. Alte studii specifice</t>
  </si>
  <si>
    <t>3.2 Documentaţii-suport şi cheltuieli pentru obţinerea de avize, acorduri şi autorizaţii</t>
  </si>
  <si>
    <t>3.3 Expertizare tehnică</t>
  </si>
  <si>
    <t>3.4 Certificarea performanţei energetice şi auditul energetic al clădirilor</t>
  </si>
  <si>
    <t>3.5 Proiectare</t>
  </si>
  <si>
    <t xml:space="preserve">        3.5.1. Temă de proiectare</t>
  </si>
  <si>
    <t xml:space="preserve">        3.5.2. Studiu de prefezabilitate</t>
  </si>
  <si>
    <t xml:space="preserve">        3.5.3. Studiu de fezabilitate/documentaţie de avizare a lucrărilor de intervenţii şi deviz general</t>
  </si>
  <si>
    <t xml:space="preserve">        3.5.5. Verificarea tehnică de calitate a proiectului tehnic şi a detaliilor de execuţie</t>
  </si>
  <si>
    <t xml:space="preserve">        3.5.6. Proiect tehnic şi detalii de execuţie</t>
  </si>
  <si>
    <t>3.7 Consultanţă</t>
  </si>
  <si>
    <t>3.8 Asistenţă tehnică</t>
  </si>
  <si>
    <t xml:space="preserve">        3.8.1. Asistenţă tehnică din partea proiectantului</t>
  </si>
  <si>
    <t xml:space="preserve">            3.8.1.1. pe perioada de execuţie a lucrărilor</t>
  </si>
  <si>
    <t xml:space="preserve">            3.8.1.2. pentru participarea proiectantului la fazele incluse în programul de control al lucrărilor de execuţie, avizat de către Inspectoratul de Stat în Construcţii</t>
  </si>
  <si>
    <t xml:space="preserve">        3.8.2. Dirigenţie de şantier</t>
  </si>
  <si>
    <t>4.2 Montaj utilaje, echipamente tehnologice şi funcţionale</t>
  </si>
  <si>
    <t>4.3 Utilaje, echipamente tehnologice şi funcţionale care necesită montaj</t>
  </si>
  <si>
    <t>4.4 Utilaje, echipamente tehnologice şi funcţionale care nu necesită montaj şi echipamente de transport</t>
  </si>
  <si>
    <t xml:space="preserve">     5.1.1 lucrări de construcţii şi instalaţii aferente organizării de şantier</t>
  </si>
  <si>
    <t xml:space="preserve">     5.1.2 cheltuieli conexe orgănizării şantierului</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</si>
  <si>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</si>
  <si>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</si>
  <si>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5.2.5. Taxe pentru acorduri, avize conforme şi autorizaţia de construire/ desfiinţare</t>
  </si>
  <si>
    <t>5.4 Cheltuieli pentru informare şi publicitate</t>
  </si>
  <si>
    <t>Capitolul 6 Cheltuieli pentru probe tehnologice şi teste - total, din care:</t>
  </si>
  <si>
    <t xml:space="preserve">         3.7.1. Managementul de proiect pentru obiectivul de investiţii</t>
  </si>
  <si>
    <t xml:space="preserve">5.3 Cheltuieli diverse şi neprevăzute </t>
  </si>
  <si>
    <t xml:space="preserve">     5.2.4. Cota aferentă Casei Sociale a Constructorilor – CSC </t>
  </si>
  <si>
    <t xml:space="preserve">        5.2.1. Comisioanele şi dobânzile aferente creditului băncii finanţatoare </t>
  </si>
  <si>
    <t xml:space="preserve">        3.7.2. Auditul financiar </t>
  </si>
  <si>
    <t xml:space="preserve">        3.5.4. Documentaţiile tehnice necesare în vederea obţinerii avizelor/ acordurilor/ autorizaţiilor</t>
  </si>
  <si>
    <t>3.6 Organizarea procedurilor de achiziţie</t>
  </si>
  <si>
    <t>3.1</t>
  </si>
  <si>
    <t>Cheltuieli pentru studii - total din care:</t>
  </si>
  <si>
    <t>3.1.2 Raport privind impactul asupra mediului</t>
  </si>
  <si>
    <t>3.1.3 Studii de specialitate necesare în funcţie de specificul investiţiei</t>
  </si>
  <si>
    <t>3.2</t>
  </si>
  <si>
    <t>2. obţinerea/prelungirea valabilităţii autorizaţiei de construire/desfiinţare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</si>
  <si>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</si>
  <si>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</si>
  <si>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</si>
  <si>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</si>
  <si>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</si>
  <si>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</si>
  <si>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</si>
  <si>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</si>
  <si>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</si>
  <si>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Cheltuieli pentru proiectare</t>
  </si>
  <si>
    <t>3.5.1 Temă de proiectare</t>
  </si>
  <si>
    <t>3.5.2 Studiu de prefezabilitate</t>
  </si>
  <si>
    <t>3.5.5 Verificarea tehnică de calitate a proiectului tehnic şi a detaliilor de execuţie</t>
  </si>
  <si>
    <t>3.5.6 Proiect tehnic şi detalii de execuţie</t>
  </si>
  <si>
    <t>3.5</t>
  </si>
  <si>
    <t>3.6</t>
  </si>
  <si>
    <t>Cheltuieli aferente organizării şi derulării procedurilor de achiziţii publice</t>
  </si>
  <si>
    <t>4. Cheltuieli aferente organizării şi derulării procedurilor de achiziţii publice</t>
  </si>
  <si>
    <t>3.7</t>
  </si>
  <si>
    <t>Cheltuieli pentru consultanţă</t>
  </si>
  <si>
    <t>3.7.1 Managementul de proiect pentru obiectivul de investiţii</t>
  </si>
  <si>
    <t>3.7.2 Auditul financiar</t>
  </si>
  <si>
    <t>3.8</t>
  </si>
  <si>
    <t>3.8.1. Asistenţă tehnică din partea proiectantului</t>
  </si>
  <si>
    <t>3.8.2 Dirigenţie de şantier, asigurată de personal tehnic de specialitate, autorizat</t>
  </si>
  <si>
    <t>3.1.1 Studii de teren: studii geotehnice, geologice, hidrologice, hidrogeotehnice, fotogrammetrice, topografica şi de stabilitate ale terenului pe care se amplasează obiectivul de investiţie</t>
  </si>
  <si>
    <t>Documentaţii-suport şi cheltuieli pentru obţinerea de avize, acorduri şi autorizaţii</t>
  </si>
  <si>
    <t>3. obţinerea avizelor şi acordurilor pentru racorduri şi branşamente la reţele publice de alimentare cu apă, canalizare, alimentare cu gaze, alimentare cu agent termic, energie electrică, telefonie</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</si>
  <si>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</si>
  <si>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</si>
  <si>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 acordurilor/autorizaţiilor</t>
  </si>
  <si>
    <t>Cap. 4 + Cheltuieli pentru investiţia de bază</t>
  </si>
  <si>
    <t>4.1</t>
  </si>
  <si>
    <t>Construcţii şi instalaţii</t>
  </si>
  <si>
    <t>4.1.1 Terasamente, sistematizare pe verticală şi amenajăriexterioare</t>
  </si>
  <si>
    <t>4.1.2 Rezistenţă</t>
  </si>
  <si>
    <t>4.1.3 Arhitectură</t>
  </si>
  <si>
    <t>4.1.4 Instalaţii</t>
  </si>
  <si>
    <t>TOTAL I ( fără TVA)</t>
  </si>
  <si>
    <t>4.2</t>
  </si>
  <si>
    <t>Montaj utilaje, echipamente tehnologice şi funcţionale</t>
  </si>
  <si>
    <t>4.3</t>
  </si>
  <si>
    <t>4.4</t>
  </si>
  <si>
    <t>4.5</t>
  </si>
  <si>
    <t>4.6</t>
  </si>
  <si>
    <t>Utilaje, echipamente tehnologice şi funcţionale care necesită montaj</t>
  </si>
  <si>
    <t>Utilaje, echipamente tehnologice şi funcţionale care nu necesită montaj şi echipamente de transport</t>
  </si>
  <si>
    <t>Active necorporale</t>
  </si>
  <si>
    <t xml:space="preserve">Situatia achizițiilor efectuate până la depunerea Cererii de finanțare cu respectarea condițiilor de eligibilitate a cheltuielilor prevazute în fișa Măsurii M7/6B </t>
  </si>
  <si>
    <t>Elaborarea Studiului de
Fezabilitate</t>
  </si>
  <si>
    <t>Căi ferate industriale</t>
  </si>
  <si>
    <t>Alte utilități</t>
  </si>
  <si>
    <t>TOTAL DEVIZ CAPITOLUL 2</t>
  </si>
  <si>
    <t>5.1.1 Lucrări de construcţii şi instalaţii aferente organizării de şantier</t>
  </si>
  <si>
    <t>5.1.2 Cheltuieli conexe organizării şantierului</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</si>
  <si>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</si>
  <si>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</si>
  <si>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</si>
  <si>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</si>
  <si>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</si>
  <si>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</si>
  <si>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t>Cheltuieli diverse și neprevăzute</t>
  </si>
  <si>
    <t>5.4</t>
  </si>
  <si>
    <t>Cheltuieli pentru informare și publicitate</t>
  </si>
  <si>
    <t xml:space="preserve"> versiunea 1/2017</t>
  </si>
  <si>
    <t>*Notă: Pentru a adăuga o nouă anexă, accesaţi foaia (sheet) Anexa A1_HG28.</t>
  </si>
  <si>
    <t>**) Notă: Pentru a adăuga o nouă anexă, accesaţi foaia (sheet) Anexa A2_HG28.</t>
  </si>
  <si>
    <t>*Notă: Pentru a adăuga o nouă anexă, accesaţi foaia (sheet) Anexa A3_HG28.</t>
  </si>
  <si>
    <t>*Notă: Pentru a adăuga o nouă anexă, accesaţi foaia (sheet) Anexa A1_HG907.</t>
  </si>
  <si>
    <t>**) Notă: Pentru a adăuga o nouă anexă, accesaţi foaia (sheet) Anexa A2_HG907.</t>
  </si>
  <si>
    <t>* Notă: Pentru a adăuga o nouă anexă, accesaţi foaia (sheet) Anexa A3_HG907.</t>
  </si>
  <si>
    <t>3. Anunţuri de intenţie, de participare şi de atribuire a contractelor, corespondenţă prin poştă, fax, poştă electronică în legătură cu procedurile de achiziţie publică</t>
  </si>
  <si>
    <t>1.2. pentru participarea proiectantului la fazele incluse în programul de control al lucrărilor de execuţie, avizat de către Inspectoratul de Stat în Construcţii</t>
  </si>
  <si>
    <t>1. Cheltuieli aferente întocmirii documentaţiei de atribuire şi multiplicării acesteia (exclusiv cele cumpărate de ofertanţi)</t>
  </si>
  <si>
    <t xml:space="preserve">2. Cheltuieli cu onorariile, transportul, cazarea şi diurna membrilor desemnaţi în comisiile de evaluare </t>
  </si>
  <si>
    <t xml:space="preserve">1.1. pe perioada de execuţie a lucrărilor </t>
  </si>
  <si>
    <t>ATENTIE! Daca s-a bifat in cadrul Cererii de finantare optiunea realizarii studiului de fezabilitate in conformitate cu HG 28/2000, se va completa doar Bugetul Indicativ si Devizele pe obiect aferente HG 28/2000. De asemenea, daca s-a bifat in cadrul Cererii de finantare optiunea realizarii studiului de fezabilitate in conformitate cu HG 907/2016, se va completa doar Bugetul Indicativ si Devizele pe obiect aferente HG 907/2016.</t>
  </si>
  <si>
    <t>3. Număr KM de drum</t>
  </si>
  <si>
    <r>
      <t xml:space="preserve">Data începerii procedurii </t>
    </r>
    <r>
      <rPr>
        <sz val="8"/>
        <color indexed="49"/>
        <rFont val="Calibri"/>
        <family val="2"/>
      </rPr>
      <t>(zz/ll/aaaa)</t>
    </r>
  </si>
  <si>
    <r>
      <t>Data finalizării procedurii</t>
    </r>
    <r>
      <rPr>
        <sz val="8"/>
        <color indexed="49"/>
        <rFont val="Calibri"/>
        <family val="2"/>
      </rPr>
      <t xml:space="preserve"> (zz/ll/aaaa)</t>
    </r>
  </si>
  <si>
    <r>
      <t xml:space="preserve">Data începerii procedurii </t>
    </r>
    <r>
      <rPr>
        <sz val="8"/>
        <color indexed="49"/>
        <rFont val="Calibri"/>
        <family val="2"/>
      </rPr>
      <t>(zz/ll/aaaa)</t>
    </r>
  </si>
  <si>
    <r>
      <t>Data finalizării procedurii</t>
    </r>
    <r>
      <rPr>
        <sz val="8"/>
        <color indexed="49"/>
        <rFont val="Calibri"/>
        <family val="2"/>
      </rPr>
      <t xml:space="preserve"> (zz/ll/aaaa)</t>
    </r>
  </si>
  <si>
    <t>13. 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</si>
  <si>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 xml:space="preserve">Sub-masura 19.2 Sprijin pentru implementarea actiunilor in cadrul strategiei de dezvoltare locala                     </t>
  </si>
  <si>
    <t>4. Pentru proiectele care vizează 2 componente în următoarele variante:
• Modernizare o componentă/extindere componenta complementară
• Înființare o componentă/extindere componenta complementară
• Înființare o componentă/modernizare componenta complementară
• Modernizare o componentă/modernizare componenta complementară
La punctul A6.1 se vor considera lucrări de intervenție.</t>
  </si>
  <si>
    <t>5. Pentru proiectele care vizează 2 componente, ambele extindere, la punctul A6.1 se va considera investiție nouă.</t>
  </si>
  <si>
    <t>Înființarea și/sau extinderea rețelei publice de iluminat</t>
  </si>
  <si>
    <t>Achiziționarea utilajelor, echipamentelor pentru serviciile publice locale în cadrul primăriilor</t>
  </si>
  <si>
    <t>H.G. nr. 28/2008</t>
  </si>
  <si>
    <t xml:space="preserve">Nr. </t>
  </si>
  <si>
    <t xml:space="preserve"> C.I</t>
  </si>
  <si>
    <t>Nr:</t>
  </si>
  <si>
    <t>M7/6B</t>
  </si>
  <si>
    <t>SECȚIUNE SPECIFICĂ MĂSURII M7/6B</t>
  </si>
  <si>
    <t>Masura M7/6B - Dezvoltarea satelor</t>
  </si>
  <si>
    <t xml:space="preserve">E. LISTA DOCUMENTELOR ANEXATE PROIECTELOR AFERENTE MASURII M7/6B </t>
  </si>
  <si>
    <t>2. Documentaţii necesare pentru obţinerea acordurilor, avizelor şi autorizaţiilor aferente obiectivului de investitii</t>
  </si>
  <si>
    <t>Curs EURO</t>
  </si>
  <si>
    <t>TOTAL DEVIZ CAPITOLUL 5 (inclusiv TVA)</t>
  </si>
  <si>
    <t>Obligatoriu, dacă proiectul impune</t>
  </si>
  <si>
    <t>1.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vigoare/Memoriu justificativ  (in cazul dotarilor)</t>
  </si>
  <si>
    <t xml:space="preserve">3.1 Inventarul bunurilor ce aparțin domeniului public al comunei/ comunelor, întocmit conform legislației în vigoare privind proprietatea publică și regimul juridic al acesteia, atestat prin Hotărâre a Guvernului și publicat în Monitorul Oficial al României                                                                                                                                                                                                            </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</si>
  <si>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</si>
  <si>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</si>
  <si>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5.Declar că eu și organizația mea nu ne aflăm într-unul din următoarele cazuri:</t>
  </si>
  <si>
    <t xml:space="preserve">Încercarea de a obține informații confidențiale sau de influențare a Agenției în timpul procesului de evaluare a proiectului și nu voi face presiuni la adresa evaluatorului.
</t>
  </si>
  <si>
    <t>Situatia achizițiilor efectuate până la depunerea Cererii de finanțare cu respectarea condițiilor de eligibilitate a cheltuielilor prevazute în fișa Măsurii M7/6B</t>
  </si>
  <si>
    <t>M7/6B  Dezvoltarea satelor                                       Domeniul de interventie 6B</t>
  </si>
  <si>
    <t>Elaborarea si actualizarea planurilor de dezvoltare a localitatilor din aria de aplicabilitate LEADER si de dezvoltare a serviciilor de baza oferite de acestea, inclusiv ale planurilor de protectie si gestionare legate de zonele Natura 2000 si de alte zone cu inalta valoare naturala</t>
  </si>
  <si>
    <t xml:space="preserve"> Facilitati pentru producerea si utilizarea energiei din surse regenerabile precum retele de energie electrica si termica, gaze etc</t>
  </si>
  <si>
    <t xml:space="preserve"> Infrastructură educațională: înființarea și modernizarea (inclusiv dotarea) grădinițelor, numai a celor din afara incintei școlilor; extinderea și modernizarea (inclusiv dotarea) instituțiilor de învățământ secundar superior, filiera tehnologică cu profil resurse naturale și protecția mediului și a școlilor profesionale în domeniul agricol;</t>
  </si>
  <si>
    <t>Infrastructură socială: înființarea și modernizarea (inclusiv dotarea) creșelor precum și a infrastructurii de tip after-school, numai a celor din afara incintei școlilor</t>
  </si>
  <si>
    <t>Investitii in crearea, imbunatatirea sau extinderea serviciilor locale de baza destinate populatiei, inclusiv a celor de agrement si nu numai:      Piete locale, centre comunitare pentru asigurarea a diverse tipuri de servicii;           Facilitati care sa sustina imbatranirea activa                 Infiintarea de  spaţii de joacă pentru copii,  piste de biciclete                  Renovarea clădirilor publice şi amenajări de parcări, spaţii pentru organizarea de târguri                    Înființarea și/sau extinderea sistemelor de supraveghere                       Achiziționarea utilajelor, echipamentelor pentru serviciile publice locale în cadrul primăriilor                     Înființarea și/sau extinderea rețelei publice de iluminat                     Altele</t>
  </si>
  <si>
    <t>Investitii de uz public in infrastructura de agrement (parcuri, terenuri de sport, etc.), in informarea turistilor si in infrastructura turistica la scara mica, precum cele enumerate in continuare si nu numai:                 Semnalizarea siturilor turistice                   Constructia                                                   /modernizarea centrelor de informare turistica, informare si ghidare a vizitatorilor, constructia de adaposturi si facilitati legate de turismul local                  Implementarea de servicii e-rezervare               Altele</t>
  </si>
  <si>
    <t>Investitii orientate spre transferul activitatilor si transformarea cladirilor sau a altor instalatii aflate in interiorul sau in apropierea localitatilor GAL, in scopul imbunatatirii calitatii vietii sau al cresterii performantei de mediu a asezarii respective;</t>
  </si>
  <si>
    <t>Altele</t>
  </si>
  <si>
    <t xml:space="preserve">Infrastructură rutieră de interes local                     infrastructură de apă/apă uzată               </t>
  </si>
  <si>
    <t>Studii/investitii asociate cu intretinerea, refacerea si modernizarea patrimoniului cultural si natural, al peisajelor si al siturilor de inalta valoare naturala, inclusiv cu aspectele socioeconomice conexe, precum si actiuni de sensibilizare ecologica, precum cele enumerate in continuare si nu numai:            Investiţii asociate cu protejarea patrimoniului cultural, respectiv restaurarea, conservarea și dotarea clădirilor/monumentelor din patrimoniul cultural imobil de interes local de clasă B: construcția, extinderea și/sau modernizarea drumurilor de acces ale așezămintelor monahale de clasă B; restaurarea, conservarea și/sau dotarea așezămintelor monahale de clasă B;                   modernizarea, renovarea și/sau dotarea căminelor culturale                                                                                                                                                        Actiuni de conservare a patrimoniului imaterial cum ar fi muzica, foclor, etnologie;               Actiuni de informare, sensibilizare si promovare a zonelor protejate si asupra unor trasee tematice nou create sau existente;                 Actiuni de inventariere a siturilor de patrimoniu cultural si natural ;                  Actiuni de restaurare a ecosistemelor naturale, a zonelor cu valoare naturala ridicata, inclusiv restaurare/ creare de zone salbatice;                  Actiuni pentru creare de retele regionale Natura 2000</t>
  </si>
  <si>
    <t>Coteana</t>
  </si>
  <si>
    <t>Crâmpoia</t>
  </si>
  <si>
    <t>Dăneasa</t>
  </si>
  <si>
    <t>Olt</t>
  </si>
  <si>
    <t>Ghimpețeni</t>
  </si>
  <si>
    <t>Teleorman</t>
  </si>
  <si>
    <t>Gostăvățu</t>
  </si>
  <si>
    <t>Izvoarele</t>
  </si>
  <si>
    <t>Mărunței</t>
  </si>
  <si>
    <t>Sud-Vest Oltenia</t>
  </si>
  <si>
    <t>Mihăiești</t>
  </si>
  <si>
    <t>Sud Muntenia</t>
  </si>
  <si>
    <t xml:space="preserve"> Movileni</t>
  </si>
  <si>
    <t>Nicolae Titulescu</t>
  </si>
  <si>
    <t>Radomirești</t>
  </si>
  <si>
    <t>Schitu</t>
  </si>
  <si>
    <t>Seaca</t>
  </si>
  <si>
    <t>Șerbănești</t>
  </si>
  <si>
    <t>Stoicănești</t>
  </si>
  <si>
    <t>Vâlcele</t>
  </si>
  <si>
    <t>Văleni</t>
  </si>
  <si>
    <t>Dobrotești</t>
  </si>
  <si>
    <t>Alt tip de solicitant</t>
  </si>
  <si>
    <t xml:space="preserve"> Restul Teritoriului (N)</t>
  </si>
  <si>
    <t>Proiect cu constructii montaj</t>
  </si>
  <si>
    <t>Proiect fara constructii montaj</t>
  </si>
  <si>
    <t>Restaurarea, conservarea şi dotarea clădirilor/monumentelor din patrimoniul cultural imobil de interes local de clasă B</t>
  </si>
  <si>
    <t>Construcţia, extinderea şi/sau modernizarea drumurilor de acces ale asezămintelor monahale de clasă B, restaurarea, conservarea şi/sau dotarea asezămintelor monahale de clasă B</t>
  </si>
  <si>
    <t>Restaurarea, renovarea şi/sau dotarea caminelor culturale</t>
  </si>
  <si>
    <t>Comune</t>
  </si>
  <si>
    <t>Asociatii de Dezvoltare Intercomunitara</t>
  </si>
  <si>
    <t>ONG - uri</t>
  </si>
  <si>
    <t>Număr de înregistrare în registrul comerțului/Registrul asociatiilor si fundatiilor</t>
  </si>
  <si>
    <t>3.4 Pentru ONG-uri: Documente doveditoare de către ONG-uri privind dreptul de proprietate /administrare pe o perioadă de 10 ani, asupra bunurilor imobile la care se vor efectua lucrări, conform cererii de finanţare</t>
  </si>
  <si>
    <t xml:space="preserve">6. Hotărârea Consiliului Local / Hotaririle Consiliului Local în cazul ADI,
 cu referire la următoarelor puncte (obligatorii):
 necesitatea, oportunitatea și potenţialul economic al investiţiei;
 lucrările vor fi prevăzute în bugetul/bugetele local/e pentru perioada de realizare a investiţiei;
 angajamentul de a suporta cheltuielile de mentenanță a investiţiei pe o perioadă de minimum 5 ani de la data efectuării ultimei plăţi;
 numărul de locuitori deserviţi de proiect/utilizatori direcţi (pentru grădiniţe, licee/şcoli profesionale, structuri tip „after-school”, creşe);
 caracteristici tehnice ale investitiei propuse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t>
  </si>
  <si>
    <t xml:space="preserve">7.2 Încheiere privind înscrierea în registrul asociaţiilor şi fundaţiilor, ramasa definitiva/ Certificat de înregistrare în registrul asociaţiilor şi fundaţiilor </t>
  </si>
  <si>
    <t>7.2.1 Actul de înfiinţare şi statutul ADI</t>
  </si>
  <si>
    <t xml:space="preserve">17. Copia Documentului de identitate al reprezentantului legal al
beneficiarului </t>
  </si>
  <si>
    <t>18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</si>
  <si>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t xml:space="preserve">19.2. Dovada achitarii integrale a datoriei față de AFIR, inclusiv dobânzile și
majorările de întârziere, dacă este cazul
</t>
  </si>
  <si>
    <t>19.1 . Declaratie pe proprie raspundere pentru solicitantii inregistrati in registrul debitorilor AFIR atat pentru programul SAPARD cat si pentru FEADR ca achita integral datoria fata de AFIR, inclusiv dobanzile si majorarile de intarziere pana la semnarea contractului de finantare.</t>
  </si>
  <si>
    <t>20. Declarația pe propria răspundere din care să reiasă că după realizarea investiției din patrimoniul cultural de clasă (grupă) B, aceasta va fi înscrisă într‐o rețea de promovare turistică., la depunerea cererii de finantare daca este cazul</t>
  </si>
  <si>
    <t>21. Avizul emis de către Ministerul Culturii sau, după caz, de către serviciile publice deconcentrate ale Ministerului Culturii respectiv Direcțiile Judeţene pentru Cultură pe raza cărora sunt amplasate obiectivele, conform Legii nr. 422/2001 privind protejarea monumentelor istorice, republicată, cu modificările și completările ulterioare, care să confirme faptul că obiectivul propus spre finanțare face parte din patrimoniul cultural de interes local – clasa (grupa) B şi că se poate interveni asupra lui (documentația este adecvată)</t>
  </si>
  <si>
    <t>22. Dovadă eliberată de Muzeul județean, prin care se certifică verificarea documentară și pe teren, dacă este cazul, asupra unor intervenții antropice cu caracter arheologic în perimetrul aferent proiectului propus pentru finanțare nerambursabilă (OG nr. 43/2000 privind protecția patrimoniului arheologic și declararea unor situri arheologice ca zone de interes național, republicată, cu modificările și completările ulterioare)</t>
  </si>
  <si>
    <t xml:space="preserve">23. Document eliberat de Primărie/ Centrul eparhial ( în cazul Unităţilor de Cult)/ Comitet director al ONG/Societate comercială, din care să rezulte numărul de activităţi desfășurate ce au avut loc în ultimele 12 luni, anterioare datei depunerii Cererii de Finanţare </t>
  </si>
  <si>
    <t>24. Alte documente justificative (se vor specifica dupa caz)</t>
  </si>
  <si>
    <t>infrastructură de apă/apă uzată: construcția, extinderea și/sau modernizarea rețelei publice de apă/ rețelei publice de apă uzată</t>
  </si>
  <si>
    <t>Infrastructură rutieră de interes local; construcția, extinderea și/sau modernizarea rețelei de drumuri de interes local;</t>
  </si>
  <si>
    <t>Facilitati pentru producerea si utilizarea energiei din surse regenerabile precum retele de energie electrica si termica, gaze etc</t>
  </si>
  <si>
    <t>Infrastructură educațională: înființarea și modernizarea (inclusiv dotarea) grădinițelor, numai a celor din afara incintei școlilor; extinderea și modernizarea (inclusiv dotarea) instituțiilor de învățământ secundar superior, filiera tehnologică cu profil resurse naturale și protecția mediului și a școlilor profesionale în domeniul agricol;</t>
  </si>
  <si>
    <t xml:space="preserve"> Infrastructură socială: înființarea și modernizarea (inclusiv dotarea) creșelor precum și a infrastructurii de tip after-school, numai a celor din afara incintei școlilor</t>
  </si>
  <si>
    <t>Piete locale, centre comunitare pentru asigurarea a diverse tipuri de servicii;</t>
  </si>
  <si>
    <t>Facilitati care sa sustina imbatranirea activa</t>
  </si>
  <si>
    <t xml:space="preserve">Infiintarea de  spaţii de joacă pentru copii,  piste de biciclete </t>
  </si>
  <si>
    <t>Renovarea clădirilor publice şi amenajări de parcări, spaţii pentru organizarea de târguri, etc</t>
  </si>
  <si>
    <t xml:space="preserve"> Înființarea și/sau extinderea sistemelor de supraveghere</t>
  </si>
  <si>
    <t>Investitii de uz public in infrastructura de agrement (parcuri, terenuri de sport, etc.), in informarea turistilor si in infrastructura turistica la scara mica</t>
  </si>
  <si>
    <t xml:space="preserve"> Semnalizarea siturilor turistice</t>
  </si>
  <si>
    <t>Constructia/modernizarea centrelor de informare turistica, informare si ghidare a vizitatorilor, constructia de adaposturi si facilitati legate de turismul local;</t>
  </si>
  <si>
    <t>Implementarea de servicii e-rezervare</t>
  </si>
  <si>
    <t xml:space="preserve"> Actiuni de conservare a patrimoniului imaterial cum ar fi muzica, foclor, etnologie; Actiuni de informare, sensibilizare si promovare a zonelor protejate si asupra unor trasee tematice nou create sau existente; Actiuni de inventariere a siturilor de patrimoniu cultural si natural;Actiuni de restaurare a ecosistemelor naturale, a zonelor cu valoare naturala ridicata, inclusiv restaurare/ creare de zone salbatice; Actiuni pentru creare de retele regionale Natura 2000</t>
  </si>
  <si>
    <t xml:space="preserve"> Investiţii asociate cu protejarea patrimoniului cultural, respectiv restaurarea, conservarea și dotarea clădirilor/monumentelor din patrimoniul cultural imobil de interes local de clasă B:</t>
  </si>
  <si>
    <t xml:space="preserve">construcția, extinderea și/sau modernizarea drumurilor de acces ale așezămintelor monahale de clasă B; </t>
  </si>
  <si>
    <t xml:space="preserve">restaurarea, conservarea și/sau dotarea așezămintelor monahale de clasă B; </t>
  </si>
  <si>
    <t xml:space="preserve">  modernizarea, renovarea și/sau dotarea căminelor culturale;</t>
  </si>
  <si>
    <t>Indicatori SDL</t>
  </si>
  <si>
    <t>Populatia neta care beneficiaza de infrastructuri/servicii imbunatatite</t>
  </si>
  <si>
    <t>Nr. De proiecte care includ teme de mediu/inovare</t>
  </si>
  <si>
    <t>Cheltuiala publica totala</t>
  </si>
  <si>
    <t>• 5.000 ≤ 10.000</t>
  </si>
  <si>
    <t>• 10.001 &gt; 100.000</t>
  </si>
  <si>
    <t>• 100.001 &gt; 150.000</t>
  </si>
  <si>
    <t>• 150.001 &gt; 200.000</t>
  </si>
  <si>
    <t>Numar de proiecte sprijinite</t>
  </si>
  <si>
    <t>Numar de locuri de munca nou create</t>
  </si>
  <si>
    <t>SDL GAL VGB</t>
  </si>
  <si>
    <t>Cod decizie autorizare GAL</t>
  </si>
  <si>
    <t>Codificarea aferentă Sub-măsurii PNDR a cărei cereri de finanțare a fost utilizată în procesul de evaluare</t>
  </si>
  <si>
    <t>Nr. de referinta al  apelului de selectie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</si>
</sst>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000%"/>
    <numFmt numFmtId="181" formatCode="#,##0.0000"/>
  </numFmts>
  <fonts count="105">
    <font>
      <sz val="12"/>
      <color theme="1"/>
      <name val="Calibri"/>
      <family val="2"/>
    </font>
    <font>
      <sz val="12"/>
      <color indexed="8"/>
      <name val="Calibri"/>
      <family val="2"/>
    </font>
    <font>
      <sz val="8"/>
      <name val="Calibri"/>
      <family val="2"/>
    </font>
    <font>
      <sz val="8"/>
      <name val="Tahoma"/>
      <family val="2"/>
    </font>
    <font>
      <sz val="8"/>
      <color indexed="4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49"/>
      <name val="Calibri"/>
      <family val="2"/>
    </font>
    <font>
      <sz val="10"/>
      <color indexed="8"/>
      <name val="Calibri"/>
      <family val="2"/>
    </font>
    <font>
      <sz val="16"/>
      <color indexed="9"/>
      <name val="Calibri"/>
      <family val="2"/>
    </font>
    <font>
      <sz val="10"/>
      <color indexed="49"/>
      <name val="Calibri"/>
      <family val="2"/>
    </font>
    <font>
      <b/>
      <sz val="10"/>
      <color indexed="9"/>
      <name val="Calibri"/>
      <family val="2"/>
    </font>
    <font>
      <b/>
      <sz val="10"/>
      <color indexed="49"/>
      <name val="Calibri"/>
      <family val="2"/>
    </font>
    <font>
      <sz val="8"/>
      <color indexed="8"/>
      <name val="Calibri"/>
      <family val="2"/>
    </font>
    <font>
      <sz val="9"/>
      <color indexed="8"/>
      <name val="Calibri"/>
      <family val="2"/>
    </font>
    <font>
      <b/>
      <sz val="9"/>
      <color indexed="49"/>
      <name val="Calibri"/>
      <family val="2"/>
    </font>
    <font>
      <sz val="9"/>
      <color indexed="9"/>
      <name val="Calibri"/>
      <family val="2"/>
    </font>
    <font>
      <b/>
      <sz val="7"/>
      <color indexed="9"/>
      <name val="Calibri"/>
      <family val="2"/>
    </font>
    <font>
      <b/>
      <sz val="12"/>
      <color indexed="49"/>
      <name val="Calibri"/>
      <family val="2"/>
    </font>
    <font>
      <sz val="12"/>
      <color indexed="49"/>
      <name val="Calibri"/>
      <family val="2"/>
    </font>
    <font>
      <sz val="11"/>
      <color indexed="49"/>
      <name val="Calibri"/>
      <family val="2"/>
    </font>
    <font>
      <sz val="12"/>
      <name val="Calibri"/>
      <family val="2"/>
    </font>
    <font>
      <sz val="10"/>
      <name val="Calibri"/>
      <family val="2"/>
    </font>
    <font>
      <sz val="6"/>
      <color indexed="49"/>
      <name val="Calibri"/>
      <family val="2"/>
    </font>
    <font>
      <b/>
      <sz val="8"/>
      <color indexed="49"/>
      <name val="Calibri"/>
      <family val="2"/>
    </font>
    <font>
      <b/>
      <sz val="9"/>
      <color indexed="9"/>
      <name val="Calibri"/>
      <family val="2"/>
    </font>
    <font>
      <b/>
      <sz val="9"/>
      <color indexed="8"/>
      <name val="Calibri"/>
      <family val="2"/>
    </font>
    <font>
      <sz val="8"/>
      <color indexed="10"/>
      <name val="Calibri"/>
      <family val="2"/>
    </font>
    <font>
      <b/>
      <sz val="10"/>
      <name val="Calibri"/>
      <family val="2"/>
    </font>
    <font>
      <b/>
      <sz val="9"/>
      <color indexed="10"/>
      <name val="Calibri"/>
      <family val="2"/>
    </font>
    <font>
      <sz val="9"/>
      <color indexed="10"/>
      <name val="Calibri"/>
      <family val="2"/>
    </font>
    <font>
      <sz val="9"/>
      <name val="Calibri"/>
      <family val="2"/>
    </font>
    <font>
      <b/>
      <sz val="12"/>
      <color indexed="8"/>
      <name val="Arial"/>
      <family val="2"/>
    </font>
    <font>
      <b/>
      <sz val="10"/>
      <color indexed="8"/>
      <name val="Calibri"/>
      <family val="2"/>
    </font>
    <font>
      <sz val="10"/>
      <color indexed="9"/>
      <name val="Calibri"/>
      <family val="2"/>
    </font>
    <font>
      <b/>
      <sz val="11"/>
      <color indexed="49"/>
      <name val="Calibri"/>
      <family val="2"/>
    </font>
    <font>
      <b/>
      <sz val="16"/>
      <color indexed="49"/>
      <name val="Calibri"/>
      <family val="2"/>
    </font>
    <font>
      <b/>
      <sz val="9"/>
      <name val="Calibri"/>
      <family val="2"/>
    </font>
    <font>
      <b/>
      <sz val="10"/>
      <color indexed="10"/>
      <name val="Calibri"/>
      <family val="2"/>
    </font>
    <font>
      <b/>
      <sz val="14"/>
      <color indexed="9"/>
      <name val="Calibri"/>
      <family val="2"/>
    </font>
    <font>
      <b/>
      <sz val="18"/>
      <color indexed="9"/>
      <name val="Calibri"/>
      <family val="2"/>
    </font>
    <font>
      <i/>
      <sz val="9"/>
      <color indexed="49"/>
      <name val="Calibri"/>
      <family val="2"/>
    </font>
    <font>
      <i/>
      <sz val="10"/>
      <color indexed="4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8" tint="-0.24997000396251678"/>
      <name val="Calibri"/>
      <family val="2"/>
    </font>
    <font>
      <sz val="10"/>
      <color theme="1"/>
      <name val="Calibri"/>
      <family val="2"/>
    </font>
    <font>
      <sz val="16"/>
      <color theme="0"/>
      <name val="Calibri"/>
      <family val="2"/>
    </font>
    <font>
      <sz val="10"/>
      <color theme="8" tint="-0.24997000396251678"/>
      <name val="Calibri"/>
      <family val="2"/>
    </font>
    <font>
      <b/>
      <sz val="10"/>
      <color theme="0"/>
      <name val="Calibri"/>
      <family val="2"/>
    </font>
    <font>
      <b/>
      <sz val="10"/>
      <color theme="8" tint="-0.24997000396251678"/>
      <name val="Calibri"/>
      <family val="2"/>
    </font>
    <font>
      <sz val="8"/>
      <color theme="1"/>
      <name val="Calibri"/>
      <family val="2"/>
    </font>
    <font>
      <sz val="8"/>
      <color theme="8" tint="-0.24997000396251678"/>
      <name val="Calibri"/>
      <family val="2"/>
    </font>
    <font>
      <sz val="9"/>
      <color theme="1"/>
      <name val="Calibri"/>
      <family val="2"/>
    </font>
    <font>
      <b/>
      <sz val="9"/>
      <color theme="8" tint="-0.24997000396251678"/>
      <name val="Calibri"/>
      <family val="2"/>
    </font>
    <font>
      <sz val="9"/>
      <color theme="0"/>
      <name val="Calibri"/>
      <family val="2"/>
    </font>
    <font>
      <b/>
      <sz val="7"/>
      <color theme="0"/>
      <name val="Calibri"/>
      <family val="2"/>
    </font>
    <font>
      <b/>
      <sz val="12"/>
      <color theme="8" tint="-0.24997000396251678"/>
      <name val="Calibri"/>
      <family val="2"/>
    </font>
    <font>
      <sz val="12"/>
      <color theme="8" tint="-0.24997000396251678"/>
      <name val="Calibri"/>
      <family val="2"/>
    </font>
    <font>
      <sz val="11"/>
      <color theme="8" tint="-0.24997000396251678"/>
      <name val="Calibri"/>
      <family val="2"/>
    </font>
    <font>
      <b/>
      <sz val="10"/>
      <color theme="1"/>
      <name val="Calibri"/>
      <family val="2"/>
    </font>
    <font>
      <b/>
      <sz val="9"/>
      <color theme="1"/>
      <name val="Calibri"/>
      <family val="2"/>
    </font>
    <font>
      <sz val="9"/>
      <color rgb="FFFF0000"/>
      <name val="Calibri"/>
      <family val="2"/>
    </font>
    <font>
      <b/>
      <sz val="9"/>
      <color theme="0"/>
      <name val="Calibri"/>
      <family val="2"/>
    </font>
    <font>
      <b/>
      <sz val="18"/>
      <color theme="0"/>
      <name val="Calibri"/>
      <family val="2"/>
    </font>
    <font>
      <i/>
      <sz val="10"/>
      <color theme="8" tint="-0.24997000396251678"/>
      <name val="Calibri"/>
      <family val="2"/>
    </font>
    <font>
      <sz val="6"/>
      <color theme="8" tint="-0.24997000396251678"/>
      <name val="Calibri"/>
      <family val="2"/>
    </font>
    <font>
      <i/>
      <sz val="9"/>
      <color theme="8" tint="-0.24997000396251678"/>
      <name val="Calibri"/>
      <family val="2"/>
    </font>
    <font>
      <b/>
      <sz val="14"/>
      <color theme="0"/>
      <name val="Calibri"/>
      <family val="2"/>
    </font>
    <font>
      <sz val="10"/>
      <color theme="0"/>
      <name val="Calibri"/>
      <family val="2"/>
    </font>
    <font>
      <b/>
      <sz val="10"/>
      <color rgb="FFC00000"/>
      <name val="Calibri"/>
      <family val="2"/>
    </font>
    <font>
      <sz val="8"/>
      <color rgb="FFFF0000"/>
      <name val="Calibri"/>
      <family val="2"/>
    </font>
    <font>
      <b/>
      <sz val="16"/>
      <color theme="8" tint="-0.24997000396251678"/>
      <name val="Calibri"/>
      <family val="2"/>
    </font>
    <font>
      <b/>
      <sz val="11"/>
      <color theme="8" tint="-0.24997000396251678"/>
      <name val="Calibri"/>
      <family val="2"/>
    </font>
    <font>
      <b/>
      <sz val="12"/>
      <color theme="1"/>
      <name val="Arial"/>
      <family val="2"/>
    </font>
    <font>
      <b/>
      <sz val="9"/>
      <color rgb="FFC00000"/>
      <name val="Calibri"/>
      <family val="2"/>
    </font>
    <font>
      <b/>
      <sz val="8"/>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8" tint="-0.24993999302387238"/>
      </left>
      <right style="thin">
        <color theme="8" tint="-0.24993999302387238"/>
      </right>
      <top style="thin">
        <color theme="8" tint="-0.24993999302387238"/>
      </top>
      <bottom style="thin">
        <color theme="8" tint="-0.2499399930238723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theme="8" tint="-0.24993999302387238"/>
      </left>
      <right>
        <color indexed="63"/>
      </right>
      <top>
        <color indexed="63"/>
      </top>
      <bottom style="thin">
        <color theme="8" tint="-0.24993999302387238"/>
      </bottom>
    </border>
    <border>
      <left>
        <color indexed="63"/>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color indexed="63"/>
      </top>
      <bottom>
        <color indexed="63"/>
      </bottom>
    </border>
    <border>
      <left style="thin">
        <color theme="8" tint="-0.24993999302387238"/>
      </left>
      <right style="thin">
        <color theme="8" tint="-0.24993999302387238"/>
      </right>
      <top>
        <color indexed="63"/>
      </top>
      <bottom style="thin">
        <color theme="8" tint="-0.24993999302387238"/>
      </bottom>
    </border>
    <border>
      <left style="thin">
        <color theme="8" tint="-0.24993999302387238"/>
      </left>
      <right style="thin">
        <color theme="8" tint="-0.24993999302387238"/>
      </right>
      <top style="thin">
        <color theme="8" tint="-0.24993999302387238"/>
      </top>
      <bottom>
        <color indexed="63"/>
      </bottom>
    </border>
    <border>
      <left>
        <color indexed="63"/>
      </left>
      <right style="thin">
        <color theme="8" tint="-0.24993999302387238"/>
      </right>
      <top style="thin">
        <color theme="8" tint="-0.24993999302387238"/>
      </top>
      <bottom>
        <color indexed="63"/>
      </bottom>
    </border>
    <border>
      <left>
        <color indexed="63"/>
      </left>
      <right style="thin">
        <color theme="8" tint="-0.24993999302387238"/>
      </right>
      <top>
        <color indexed="63"/>
      </top>
      <bottom>
        <color indexed="63"/>
      </bottom>
    </border>
    <border>
      <left style="thin">
        <color theme="8" tint="-0.24993999302387238"/>
      </left>
      <right>
        <color indexed="63"/>
      </right>
      <top style="thin">
        <color theme="8" tint="-0.24993999302387238"/>
      </top>
      <bottom>
        <color indexed="63"/>
      </bottom>
    </border>
    <border>
      <left>
        <color indexed="63"/>
      </left>
      <right>
        <color indexed="63"/>
      </right>
      <top style="thin">
        <color theme="8" tint="-0.24993999302387238"/>
      </top>
      <bottom style="thin">
        <color theme="8" tint="-0.24993999302387238"/>
      </bottom>
    </border>
    <border>
      <left style="thin">
        <color theme="8" tint="-0.24993999302387238"/>
      </left>
      <right>
        <color indexed="63"/>
      </right>
      <top style="thin">
        <color theme="8" tint="-0.24993999302387238"/>
      </top>
      <bottom style="thin">
        <color theme="8" tint="-0.24993999302387238"/>
      </bottom>
    </border>
    <border>
      <left>
        <color indexed="63"/>
      </left>
      <right style="thin">
        <color theme="8" tint="-0.24993999302387238"/>
      </right>
      <top style="thin">
        <color theme="8" tint="-0.24993999302387238"/>
      </top>
      <bottom style="thin">
        <color theme="8" tint="-0.24993999302387238"/>
      </bottom>
    </border>
    <border>
      <left>
        <color indexed="63"/>
      </left>
      <right>
        <color indexed="63"/>
      </right>
      <top style="thin">
        <color theme="8" tint="-0.24993999302387238"/>
      </top>
      <bottom>
        <color indexed="63"/>
      </bottom>
    </border>
    <border>
      <left style="thin">
        <color theme="8" tint="-0.24993999302387238"/>
      </left>
      <right>
        <color indexed="63"/>
      </right>
      <top>
        <color indexed="63"/>
      </top>
      <bottom>
        <color indexed="63"/>
      </bottom>
    </border>
    <border>
      <left>
        <color indexed="63"/>
      </left>
      <right>
        <color indexed="63"/>
      </right>
      <top>
        <color indexed="63"/>
      </top>
      <bottom style="thin">
        <color theme="8" tint="-0.24993999302387238"/>
      </bottom>
    </border>
    <border>
      <left style="thin"/>
      <right style="thin">
        <color theme="8" tint="-0.24993999302387238"/>
      </right>
      <top>
        <color indexed="63"/>
      </top>
      <bottom>
        <color indexed="63"/>
      </bottom>
    </border>
    <border>
      <left style="thin"/>
      <right style="thin"/>
      <top style="thin"/>
      <bottom style="thin"/>
    </border>
    <border>
      <left style="thin">
        <color theme="8" tint="-0.24993999302387238"/>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color theme="8" tint="-0.24993999302387238"/>
      </left>
      <right style="thin"/>
      <top style="thin">
        <color theme="8" tint="-0.24993999302387238"/>
      </top>
      <bottom style="thin">
        <color theme="8" tint="-0.24993999302387238"/>
      </bottom>
    </border>
    <border>
      <left style="thin"/>
      <right style="thin"/>
      <top style="thin">
        <color theme="8" tint="-0.24993999302387238"/>
      </top>
      <bottom style="thin">
        <color theme="8" tint="-0.24993999302387238"/>
      </bottom>
    </border>
    <border>
      <left style="thin"/>
      <right style="thin">
        <color theme="8" tint="-0.24993999302387238"/>
      </right>
      <top style="thin">
        <color theme="8" tint="-0.24993999302387238"/>
      </top>
      <bottom style="thin">
        <color theme="8" tint="-0.24993999302387238"/>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73">
    <xf numFmtId="0" fontId="0" fillId="0" borderId="0" xfId="0" applyFont="1" applyAlignment="1">
      <alignment/>
    </xf>
    <xf numFmtId="0" fontId="0" fillId="6" borderId="0" xfId="0" applyFill="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xf>
    <xf numFmtId="0" fontId="73" fillId="6" borderId="10" xfId="0" applyFont="1" applyFill="1" applyBorder="1" applyAlignment="1" applyProtection="1">
      <alignment/>
      <protection/>
    </xf>
    <xf numFmtId="0" fontId="74" fillId="6" borderId="0" xfId="0" applyFont="1" applyFill="1" applyBorder="1" applyAlignment="1" applyProtection="1">
      <alignment/>
      <protection locked="0"/>
    </xf>
    <xf numFmtId="0" fontId="74" fillId="6" borderId="11" xfId="0" applyFont="1" applyFill="1" applyBorder="1" applyAlignment="1" applyProtection="1">
      <alignment/>
      <protection locked="0"/>
    </xf>
    <xf numFmtId="0" fontId="74" fillId="6" borderId="12" xfId="0" applyFont="1" applyFill="1" applyBorder="1" applyAlignment="1" applyProtection="1">
      <alignment/>
      <protection locked="0"/>
    </xf>
    <xf numFmtId="0" fontId="74" fillId="6" borderId="11" xfId="0" applyFont="1" applyFill="1" applyBorder="1" applyAlignment="1" applyProtection="1">
      <alignment horizontal="center" vertical="center" wrapText="1"/>
      <protection locked="0"/>
    </xf>
    <xf numFmtId="0" fontId="74" fillId="6" borderId="0" xfId="0" applyFont="1" applyFill="1" applyBorder="1" applyAlignment="1" applyProtection="1">
      <alignment horizontal="center" vertical="center" wrapText="1"/>
      <protection locked="0"/>
    </xf>
    <xf numFmtId="0" fontId="74" fillId="6" borderId="12" xfId="0" applyFont="1" applyFill="1" applyBorder="1" applyAlignment="1" applyProtection="1">
      <alignment horizontal="center" vertical="center" wrapText="1"/>
      <protection locked="0"/>
    </xf>
    <xf numFmtId="0" fontId="74" fillId="6" borderId="11" xfId="0" applyFont="1" applyFill="1" applyBorder="1" applyAlignment="1" applyProtection="1">
      <alignment horizontal="center" wrapText="1"/>
      <protection locked="0"/>
    </xf>
    <xf numFmtId="0" fontId="74" fillId="6" borderId="0" xfId="0" applyFont="1" applyFill="1" applyBorder="1" applyAlignment="1" applyProtection="1">
      <alignment horizontal="center" wrapText="1"/>
      <protection locked="0"/>
    </xf>
    <xf numFmtId="0" fontId="74" fillId="6" borderId="12" xfId="0" applyFont="1" applyFill="1" applyBorder="1" applyAlignment="1" applyProtection="1">
      <alignment horizontal="center" wrapText="1"/>
      <protection locked="0"/>
    </xf>
    <xf numFmtId="0" fontId="0" fillId="0" borderId="0" xfId="0" applyFill="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6" borderId="11" xfId="0" applyFill="1" applyBorder="1" applyAlignment="1" applyProtection="1">
      <alignment/>
      <protection/>
    </xf>
    <xf numFmtId="0" fontId="75" fillId="6" borderId="0" xfId="0" applyFont="1" applyFill="1" applyBorder="1" applyAlignment="1" applyProtection="1">
      <alignment horizontal="left" vertical="center"/>
      <protection/>
    </xf>
    <xf numFmtId="0" fontId="0" fillId="6" borderId="12" xfId="0" applyFill="1" applyBorder="1" applyAlignment="1" applyProtection="1">
      <alignment/>
      <protection/>
    </xf>
    <xf numFmtId="0" fontId="76" fillId="6" borderId="0" xfId="0" applyFont="1" applyFill="1" applyBorder="1" applyAlignment="1" applyProtection="1">
      <alignment/>
      <protection/>
    </xf>
    <xf numFmtId="0" fontId="0" fillId="6" borderId="15" xfId="0" applyFill="1" applyBorder="1" applyAlignment="1" applyProtection="1">
      <alignment/>
      <protection/>
    </xf>
    <xf numFmtId="0" fontId="0" fillId="6" borderId="16" xfId="0" applyFill="1" applyBorder="1" applyAlignment="1" applyProtection="1">
      <alignment/>
      <protection/>
    </xf>
    <xf numFmtId="0" fontId="0" fillId="6" borderId="17" xfId="0" applyFill="1" applyBorder="1" applyAlignment="1" applyProtection="1">
      <alignment/>
      <protection/>
    </xf>
    <xf numFmtId="0" fontId="0" fillId="6" borderId="13" xfId="0" applyFill="1" applyBorder="1" applyAlignment="1" applyProtection="1">
      <alignment/>
      <protection/>
    </xf>
    <xf numFmtId="0" fontId="0" fillId="6" borderId="14" xfId="0" applyFill="1" applyBorder="1" applyAlignment="1" applyProtection="1">
      <alignment/>
      <protection/>
    </xf>
    <xf numFmtId="0" fontId="74" fillId="6" borderId="0" xfId="0" applyFont="1" applyFill="1" applyBorder="1" applyAlignment="1" applyProtection="1">
      <alignment/>
      <protection/>
    </xf>
    <xf numFmtId="0" fontId="77" fillId="33" borderId="0" xfId="0" applyFont="1" applyFill="1" applyBorder="1" applyAlignment="1" applyProtection="1">
      <alignment/>
      <protection/>
    </xf>
    <xf numFmtId="0" fontId="77" fillId="33" borderId="0" xfId="0" applyFont="1" applyFill="1" applyBorder="1" applyAlignment="1" applyProtection="1">
      <alignment/>
      <protection/>
    </xf>
    <xf numFmtId="0" fontId="74" fillId="6" borderId="18" xfId="0" applyFont="1" applyFill="1" applyBorder="1" applyAlignment="1" applyProtection="1">
      <alignment horizontal="center"/>
      <protection/>
    </xf>
    <xf numFmtId="0" fontId="74" fillId="6" borderId="19" xfId="0" applyFont="1" applyFill="1" applyBorder="1" applyAlignment="1" applyProtection="1">
      <alignment horizontal="center"/>
      <protection/>
    </xf>
    <xf numFmtId="0" fontId="76" fillId="6" borderId="0" xfId="0" applyFont="1" applyFill="1" applyBorder="1" applyAlignment="1" applyProtection="1">
      <alignment horizontal="right"/>
      <protection/>
    </xf>
    <xf numFmtId="0" fontId="76" fillId="6" borderId="0" xfId="0" applyFont="1" applyFill="1" applyBorder="1" applyAlignment="1" applyProtection="1">
      <alignment vertical="center"/>
      <protection/>
    </xf>
    <xf numFmtId="0" fontId="78" fillId="6" borderId="0" xfId="0" applyFont="1" applyFill="1" applyBorder="1" applyAlignment="1" applyProtection="1">
      <alignment/>
      <protection/>
    </xf>
    <xf numFmtId="0" fontId="79" fillId="6" borderId="0" xfId="0" applyFont="1" applyFill="1" applyBorder="1" applyAlignment="1" applyProtection="1">
      <alignment wrapText="1"/>
      <protection/>
    </xf>
    <xf numFmtId="0" fontId="74" fillId="6" borderId="0" xfId="0" applyFont="1" applyFill="1" applyBorder="1" applyAlignment="1" applyProtection="1">
      <alignment horizontal="center"/>
      <protection/>
    </xf>
    <xf numFmtId="0" fontId="74" fillId="6" borderId="0" xfId="0" applyFont="1" applyFill="1" applyBorder="1" applyAlignment="1" applyProtection="1">
      <alignment horizontal="center" vertical="center"/>
      <protection/>
    </xf>
    <xf numFmtId="0" fontId="74" fillId="6" borderId="20" xfId="0" applyFont="1" applyFill="1" applyBorder="1" applyAlignment="1" applyProtection="1">
      <alignment horizontal="center"/>
      <protection/>
    </xf>
    <xf numFmtId="0" fontId="0" fillId="6" borderId="15" xfId="0" applyFill="1" applyBorder="1" applyAlignment="1" applyProtection="1">
      <alignment/>
      <protection/>
    </xf>
    <xf numFmtId="0" fontId="74" fillId="6" borderId="16"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76" fillId="6" borderId="0" xfId="0" applyFont="1" applyFill="1" applyBorder="1" applyAlignment="1" applyProtection="1">
      <alignment/>
      <protection/>
    </xf>
    <xf numFmtId="0" fontId="74" fillId="6" borderId="0" xfId="0" applyFont="1" applyFill="1" applyBorder="1" applyAlignment="1" applyProtection="1">
      <alignment/>
      <protection/>
    </xf>
    <xf numFmtId="0" fontId="79" fillId="6" borderId="11" xfId="0" applyFont="1" applyFill="1" applyBorder="1" applyAlignment="1" applyProtection="1">
      <alignment/>
      <protection/>
    </xf>
    <xf numFmtId="0" fontId="80" fillId="6" borderId="0" xfId="0" applyFont="1" applyFill="1" applyBorder="1" applyAlignment="1" applyProtection="1">
      <alignment/>
      <protection/>
    </xf>
    <xf numFmtId="0" fontId="79" fillId="6" borderId="0" xfId="0" applyFont="1" applyFill="1" applyBorder="1" applyAlignment="1" applyProtection="1">
      <alignment/>
      <protection/>
    </xf>
    <xf numFmtId="0" fontId="79" fillId="6" borderId="12" xfId="0" applyFont="1" applyFill="1" applyBorder="1" applyAlignment="1" applyProtection="1">
      <alignment/>
      <protection/>
    </xf>
    <xf numFmtId="0" fontId="79" fillId="0" borderId="0" xfId="0" applyFont="1" applyAlignment="1" applyProtection="1">
      <alignment/>
      <protection/>
    </xf>
    <xf numFmtId="0" fontId="81" fillId="6" borderId="11" xfId="0" applyFont="1" applyFill="1" applyBorder="1" applyAlignment="1" applyProtection="1">
      <alignment horizontal="center" vertical="center"/>
      <protection/>
    </xf>
    <xf numFmtId="0" fontId="81" fillId="6" borderId="12" xfId="0" applyFont="1" applyFill="1" applyBorder="1" applyAlignment="1" applyProtection="1">
      <alignment horizontal="center" vertical="center"/>
      <protection/>
    </xf>
    <xf numFmtId="0" fontId="81" fillId="0" borderId="0" xfId="0" applyFont="1" applyAlignment="1" applyProtection="1">
      <alignment horizontal="center" vertical="center"/>
      <protection/>
    </xf>
    <xf numFmtId="0" fontId="74" fillId="6" borderId="16" xfId="0" applyFont="1" applyFill="1" applyBorder="1" applyAlignment="1" applyProtection="1">
      <alignment wrapText="1"/>
      <protection/>
    </xf>
    <xf numFmtId="0" fontId="81" fillId="6" borderId="11" xfId="0" applyFont="1" applyFill="1" applyBorder="1" applyAlignment="1" applyProtection="1">
      <alignment/>
      <protection/>
    </xf>
    <xf numFmtId="0" fontId="81" fillId="6" borderId="0" xfId="0" applyFont="1" applyFill="1" applyBorder="1" applyAlignment="1" applyProtection="1">
      <alignment/>
      <protection/>
    </xf>
    <xf numFmtId="0" fontId="73" fillId="6" borderId="0" xfId="0" applyFont="1" applyFill="1" applyBorder="1" applyAlignment="1" applyProtection="1">
      <alignment/>
      <protection/>
    </xf>
    <xf numFmtId="0" fontId="73" fillId="6" borderId="0" xfId="0" applyFont="1" applyFill="1" applyBorder="1" applyAlignment="1" applyProtection="1">
      <alignment wrapText="1"/>
      <protection/>
    </xf>
    <xf numFmtId="0" fontId="81" fillId="6" borderId="12" xfId="0" applyFont="1" applyFill="1" applyBorder="1" applyAlignment="1" applyProtection="1">
      <alignment/>
      <protection/>
    </xf>
    <xf numFmtId="0" fontId="81" fillId="0" borderId="0" xfId="0" applyFont="1" applyAlignment="1" applyProtection="1">
      <alignment/>
      <protection/>
    </xf>
    <xf numFmtId="0" fontId="81" fillId="6" borderId="0" xfId="0" applyFont="1" applyFill="1" applyBorder="1" applyAlignment="1" applyProtection="1">
      <alignment/>
      <protection/>
    </xf>
    <xf numFmtId="0" fontId="74" fillId="6" borderId="20" xfId="0" applyFont="1" applyFill="1" applyBorder="1" applyAlignment="1" applyProtection="1">
      <alignment/>
      <protection/>
    </xf>
    <xf numFmtId="0" fontId="74" fillId="6" borderId="0" xfId="0" applyFont="1" applyFill="1" applyBorder="1" applyAlignment="1" applyProtection="1">
      <alignment horizontal="left" wrapText="1"/>
      <protection/>
    </xf>
    <xf numFmtId="0" fontId="0" fillId="6" borderId="0" xfId="0" applyFill="1" applyBorder="1" applyAlignment="1" applyProtection="1">
      <alignment/>
      <protection/>
    </xf>
    <xf numFmtId="0" fontId="0" fillId="6" borderId="16" xfId="0" applyFill="1" applyBorder="1" applyAlignment="1" applyProtection="1">
      <alignment/>
      <protection/>
    </xf>
    <xf numFmtId="0" fontId="0" fillId="0" borderId="0" xfId="0" applyAlignment="1" applyProtection="1">
      <alignment vertical="center"/>
      <protection/>
    </xf>
    <xf numFmtId="0" fontId="60" fillId="34" borderId="0" xfId="0" applyFont="1" applyFill="1" applyBorder="1" applyAlignment="1" applyProtection="1">
      <alignment vertical="center"/>
      <protection/>
    </xf>
    <xf numFmtId="0" fontId="73" fillId="0" borderId="10" xfId="0" applyFont="1" applyBorder="1" applyAlignment="1" applyProtection="1">
      <alignment horizontal="center" vertical="center"/>
      <protection/>
    </xf>
    <xf numFmtId="0" fontId="73" fillId="0" borderId="10" xfId="0" applyFont="1" applyBorder="1" applyAlignment="1" applyProtection="1">
      <alignment vertical="center"/>
      <protection/>
    </xf>
    <xf numFmtId="0" fontId="0" fillId="34" borderId="0" xfId="0" applyFill="1" applyBorder="1" applyAlignment="1" applyProtection="1">
      <alignment horizontal="right"/>
      <protection/>
    </xf>
    <xf numFmtId="49" fontId="82" fillId="0" borderId="10" xfId="0" applyNumberFormat="1" applyFont="1" applyBorder="1" applyAlignment="1" applyProtection="1">
      <alignment horizontal="center"/>
      <protection/>
    </xf>
    <xf numFmtId="49" fontId="73" fillId="0" borderId="10" xfId="0" applyNumberFormat="1" applyFont="1" applyBorder="1" applyAlignment="1" applyProtection="1">
      <alignment horizontal="center"/>
      <protection/>
    </xf>
    <xf numFmtId="0" fontId="83" fillId="33" borderId="10" xfId="0" applyFont="1"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49" fontId="82" fillId="6" borderId="10" xfId="0" applyNumberFormat="1" applyFont="1" applyFill="1" applyBorder="1" applyAlignment="1" applyProtection="1">
      <alignment horizontal="center" vertical="center"/>
      <protection/>
    </xf>
    <xf numFmtId="49" fontId="73" fillId="6" borderId="10" xfId="0" applyNumberFormat="1" applyFont="1" applyFill="1" applyBorder="1" applyAlignment="1" applyProtection="1">
      <alignment horizontal="center" vertical="center"/>
      <protection/>
    </xf>
    <xf numFmtId="49" fontId="73" fillId="6" borderId="10" xfId="0" applyNumberFormat="1" applyFont="1" applyFill="1" applyBorder="1" applyAlignment="1" applyProtection="1">
      <alignment/>
      <protection/>
    </xf>
    <xf numFmtId="49" fontId="82" fillId="6" borderId="10" xfId="0" applyNumberFormat="1" applyFont="1" applyFill="1" applyBorder="1" applyAlignment="1" applyProtection="1">
      <alignment horizontal="center"/>
      <protection/>
    </xf>
    <xf numFmtId="49" fontId="82" fillId="6" borderId="10" xfId="0" applyNumberFormat="1" applyFont="1" applyFill="1" applyBorder="1" applyAlignment="1" applyProtection="1">
      <alignment horizontal="center"/>
      <protection/>
    </xf>
    <xf numFmtId="49" fontId="73" fillId="6" borderId="10" xfId="0" applyNumberFormat="1" applyFont="1" applyFill="1" applyBorder="1" applyAlignment="1" applyProtection="1">
      <alignment horizontal="center"/>
      <protection/>
    </xf>
    <xf numFmtId="0" fontId="77" fillId="33" borderId="21" xfId="0" applyFont="1" applyFill="1" applyBorder="1" applyAlignment="1" applyProtection="1">
      <alignment vertical="center" wrapText="1"/>
      <protection/>
    </xf>
    <xf numFmtId="0" fontId="77" fillId="33" borderId="22" xfId="0" applyFont="1" applyFill="1" applyBorder="1" applyAlignment="1" applyProtection="1">
      <alignment vertical="center" wrapText="1"/>
      <protection/>
    </xf>
    <xf numFmtId="49" fontId="73" fillId="0" borderId="10" xfId="0" applyNumberFormat="1" applyFont="1" applyBorder="1" applyAlignment="1" applyProtection="1">
      <alignment horizontal="center" vertical="center"/>
      <protection/>
    </xf>
    <xf numFmtId="49" fontId="73" fillId="0" borderId="10" xfId="0" applyNumberFormat="1" applyFont="1" applyBorder="1" applyAlignment="1" applyProtection="1">
      <alignment vertical="center"/>
      <protection/>
    </xf>
    <xf numFmtId="0" fontId="84" fillId="33" borderId="0" xfId="0" applyFont="1" applyFill="1" applyAlignment="1" applyProtection="1">
      <alignment horizontal="center" vertical="center" wrapText="1"/>
      <protection/>
    </xf>
    <xf numFmtId="0" fontId="85" fillId="6" borderId="10" xfId="0" applyFont="1" applyFill="1" applyBorder="1" applyAlignment="1" applyProtection="1">
      <alignment/>
      <protection/>
    </xf>
    <xf numFmtId="0" fontId="0" fillId="6" borderId="10" xfId="0" applyFill="1" applyBorder="1" applyAlignment="1" applyProtection="1">
      <alignment/>
      <protection/>
    </xf>
    <xf numFmtId="0" fontId="0" fillId="6" borderId="23" xfId="0" applyFill="1" applyBorder="1" applyAlignment="1" applyProtection="1">
      <alignment/>
      <protection/>
    </xf>
    <xf numFmtId="0" fontId="0" fillId="6" borderId="23" xfId="0" applyFill="1" applyBorder="1" applyAlignment="1" applyProtection="1">
      <alignment/>
      <protection/>
    </xf>
    <xf numFmtId="0" fontId="0" fillId="6" borderId="24" xfId="0" applyFill="1" applyBorder="1" applyAlignment="1" applyProtection="1">
      <alignment/>
      <protection/>
    </xf>
    <xf numFmtId="0" fontId="0" fillId="6" borderId="24" xfId="0" applyFill="1" applyBorder="1" applyAlignment="1" applyProtection="1">
      <alignment/>
      <protection/>
    </xf>
    <xf numFmtId="0" fontId="0" fillId="6" borderId="10" xfId="0" applyFill="1" applyBorder="1" applyAlignment="1" applyProtection="1">
      <alignment/>
      <protection/>
    </xf>
    <xf numFmtId="0" fontId="0" fillId="6" borderId="25" xfId="0" applyFill="1" applyBorder="1" applyAlignment="1" applyProtection="1">
      <alignment/>
      <protection/>
    </xf>
    <xf numFmtId="0" fontId="86" fillId="6" borderId="0" xfId="0" applyFont="1" applyFill="1" applyAlignment="1" applyProtection="1">
      <alignment/>
      <protection/>
    </xf>
    <xf numFmtId="0" fontId="86" fillId="6" borderId="26" xfId="0" applyFont="1" applyFill="1" applyBorder="1" applyAlignment="1" applyProtection="1">
      <alignment/>
      <protection/>
    </xf>
    <xf numFmtId="0" fontId="86" fillId="6" borderId="27" xfId="0" applyFont="1" applyFill="1" applyBorder="1" applyAlignment="1" applyProtection="1">
      <alignment/>
      <protection/>
    </xf>
    <xf numFmtId="0" fontId="86" fillId="6" borderId="22" xfId="0" applyFont="1" applyFill="1" applyBorder="1" applyAlignment="1" applyProtection="1">
      <alignment/>
      <protection/>
    </xf>
    <xf numFmtId="0" fontId="86" fillId="6" borderId="25" xfId="0" applyFont="1" applyFill="1" applyBorder="1" applyAlignment="1" applyProtection="1">
      <alignment/>
      <protection/>
    </xf>
    <xf numFmtId="0" fontId="86" fillId="6" borderId="24" xfId="0" applyFont="1" applyFill="1" applyBorder="1" applyAlignment="1" applyProtection="1">
      <alignment/>
      <protection/>
    </xf>
    <xf numFmtId="0" fontId="86" fillId="6" borderId="28" xfId="0" applyFont="1" applyFill="1" applyBorder="1" applyAlignment="1" applyProtection="1">
      <alignment/>
      <protection/>
    </xf>
    <xf numFmtId="0" fontId="86" fillId="6" borderId="21" xfId="0" applyFont="1" applyFill="1" applyBorder="1" applyAlignment="1" applyProtection="1">
      <alignment/>
      <protection/>
    </xf>
    <xf numFmtId="0" fontId="73" fillId="6" borderId="25" xfId="0" applyFont="1" applyFill="1" applyBorder="1" applyAlignment="1" applyProtection="1">
      <alignment vertical="top" wrapText="1"/>
      <protection/>
    </xf>
    <xf numFmtId="0" fontId="73" fillId="6" borderId="24" xfId="0" applyFont="1" applyFill="1" applyBorder="1" applyAlignment="1" applyProtection="1">
      <alignment vertical="top" wrapText="1"/>
      <protection/>
    </xf>
    <xf numFmtId="0" fontId="74" fillId="6" borderId="29" xfId="0" applyFont="1" applyFill="1" applyBorder="1" applyAlignment="1" applyProtection="1">
      <alignment/>
      <protection/>
    </xf>
    <xf numFmtId="0" fontId="74" fillId="6" borderId="30" xfId="0" applyFont="1" applyFill="1" applyBorder="1" applyAlignment="1" applyProtection="1">
      <alignment/>
      <protection/>
    </xf>
    <xf numFmtId="0" fontId="74" fillId="6" borderId="31" xfId="0" applyFont="1" applyFill="1" applyBorder="1" applyAlignment="1" applyProtection="1">
      <alignment/>
      <protection/>
    </xf>
    <xf numFmtId="0" fontId="80"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71" fillId="0" borderId="0" xfId="0" applyFont="1" applyAlignment="1" applyProtection="1">
      <alignment/>
      <protection/>
    </xf>
    <xf numFmtId="0" fontId="73" fillId="6" borderId="16" xfId="0" applyFont="1" applyFill="1" applyBorder="1" applyAlignment="1" applyProtection="1">
      <alignment/>
      <protection/>
    </xf>
    <xf numFmtId="0" fontId="73" fillId="6" borderId="0" xfId="0" applyFont="1" applyFill="1" applyBorder="1" applyAlignment="1" applyProtection="1">
      <alignment/>
      <protection/>
    </xf>
    <xf numFmtId="0" fontId="86" fillId="6" borderId="0" xfId="0" applyFont="1" applyFill="1" applyBorder="1" applyAlignment="1" applyProtection="1">
      <alignment/>
      <protection/>
    </xf>
    <xf numFmtId="0" fontId="71" fillId="6" borderId="11" xfId="0" applyFont="1" applyFill="1" applyBorder="1" applyAlignment="1" applyProtection="1">
      <alignment/>
      <protection/>
    </xf>
    <xf numFmtId="0" fontId="74" fillId="6" borderId="11" xfId="0" applyFont="1" applyFill="1" applyBorder="1" applyAlignment="1" applyProtection="1">
      <alignment/>
      <protection/>
    </xf>
    <xf numFmtId="0" fontId="80" fillId="0" borderId="10" xfId="0" applyFont="1" applyBorder="1" applyAlignment="1" applyProtection="1">
      <alignment horizontal="center" vertical="center"/>
      <protection/>
    </xf>
    <xf numFmtId="0" fontId="87" fillId="0" borderId="10" xfId="0" applyFont="1" applyBorder="1" applyAlignment="1" applyProtection="1">
      <alignment/>
      <protection/>
    </xf>
    <xf numFmtId="0" fontId="87" fillId="0" borderId="10" xfId="0" applyFont="1" applyBorder="1" applyAlignment="1" applyProtection="1">
      <alignment/>
      <protection/>
    </xf>
    <xf numFmtId="0" fontId="76" fillId="0" borderId="10" xfId="0" applyFont="1" applyBorder="1" applyAlignment="1" applyProtection="1">
      <alignment horizontal="center" vertical="center"/>
      <protection/>
    </xf>
    <xf numFmtId="0" fontId="0" fillId="34" borderId="0" xfId="0" applyFill="1" applyAlignment="1" applyProtection="1">
      <alignment/>
      <protection/>
    </xf>
    <xf numFmtId="0" fontId="0" fillId="6" borderId="28" xfId="0" applyFill="1" applyBorder="1" applyAlignment="1" applyProtection="1">
      <alignment/>
      <protection/>
    </xf>
    <xf numFmtId="0" fontId="0" fillId="6" borderId="32" xfId="0" applyFill="1" applyBorder="1" applyAlignment="1" applyProtection="1">
      <alignment/>
      <protection/>
    </xf>
    <xf numFmtId="0" fontId="0" fillId="6" borderId="26" xfId="0" applyFill="1" applyBorder="1" applyAlignment="1" applyProtection="1">
      <alignment/>
      <protection/>
    </xf>
    <xf numFmtId="0" fontId="0" fillId="6" borderId="33" xfId="0" applyFill="1" applyBorder="1" applyAlignment="1" applyProtection="1">
      <alignment/>
      <protection/>
    </xf>
    <xf numFmtId="0" fontId="0" fillId="6" borderId="0" xfId="0" applyFill="1" applyBorder="1" applyAlignment="1" applyProtection="1">
      <alignment/>
      <protection/>
    </xf>
    <xf numFmtId="0" fontId="0" fillId="6" borderId="27" xfId="0" applyFill="1" applyBorder="1" applyAlignment="1" applyProtection="1">
      <alignment/>
      <protection/>
    </xf>
    <xf numFmtId="0" fontId="0" fillId="6" borderId="21" xfId="0" applyFill="1" applyBorder="1" applyAlignment="1" applyProtection="1">
      <alignment/>
      <protection/>
    </xf>
    <xf numFmtId="0" fontId="0" fillId="6" borderId="34" xfId="0" applyFill="1" applyBorder="1" applyAlignment="1" applyProtection="1">
      <alignment/>
      <protection/>
    </xf>
    <xf numFmtId="0" fontId="0" fillId="6" borderId="22" xfId="0" applyFill="1" applyBorder="1" applyAlignment="1" applyProtection="1">
      <alignment/>
      <protection/>
    </xf>
    <xf numFmtId="0" fontId="0" fillId="6" borderId="25" xfId="0" applyFont="1" applyFill="1" applyBorder="1" applyAlignment="1" applyProtection="1">
      <alignment/>
      <protection/>
    </xf>
    <xf numFmtId="0" fontId="0" fillId="6" borderId="23" xfId="0" applyFont="1" applyFill="1" applyBorder="1" applyAlignment="1" applyProtection="1">
      <alignment/>
      <protection/>
    </xf>
    <xf numFmtId="0" fontId="0" fillId="6" borderId="24" xfId="0" applyFont="1" applyFill="1" applyBorder="1" applyAlignment="1" applyProtection="1">
      <alignment/>
      <protection/>
    </xf>
    <xf numFmtId="0" fontId="0" fillId="6" borderId="23" xfId="0" applyFont="1" applyFill="1" applyBorder="1" applyAlignment="1" applyProtection="1">
      <alignment vertical="center"/>
      <protection/>
    </xf>
    <xf numFmtId="0" fontId="0" fillId="6" borderId="24" xfId="0" applyFont="1" applyFill="1" applyBorder="1" applyAlignment="1" applyProtection="1">
      <alignment vertical="center"/>
      <protection/>
    </xf>
    <xf numFmtId="0" fontId="0" fillId="6" borderId="25" xfId="0" applyFill="1" applyBorder="1" applyAlignment="1" applyProtection="1">
      <alignment/>
      <protection/>
    </xf>
    <xf numFmtId="0" fontId="86" fillId="6" borderId="32" xfId="0" applyFont="1" applyFill="1" applyBorder="1" applyAlignment="1" applyProtection="1">
      <alignment/>
      <protection/>
    </xf>
    <xf numFmtId="0" fontId="86" fillId="6" borderId="33" xfId="0" applyFont="1" applyFill="1" applyBorder="1" applyAlignment="1" applyProtection="1">
      <alignment/>
      <protection/>
    </xf>
    <xf numFmtId="0" fontId="86" fillId="6" borderId="0" xfId="0" applyFont="1" applyFill="1" applyBorder="1" applyAlignment="1" applyProtection="1">
      <alignment/>
      <protection/>
    </xf>
    <xf numFmtId="0" fontId="86" fillId="6" borderId="34" xfId="0" applyFont="1" applyFill="1" applyBorder="1" applyAlignment="1" applyProtection="1">
      <alignment/>
      <protection/>
    </xf>
    <xf numFmtId="0" fontId="86" fillId="6" borderId="23" xfId="0" applyFont="1" applyFill="1" applyBorder="1" applyAlignment="1" applyProtection="1">
      <alignment/>
      <protection/>
    </xf>
    <xf numFmtId="0" fontId="73" fillId="6" borderId="23" xfId="0" applyFont="1" applyFill="1" applyBorder="1" applyAlignment="1" applyProtection="1">
      <alignment vertical="top" wrapText="1"/>
      <protection/>
    </xf>
    <xf numFmtId="0" fontId="74" fillId="6" borderId="23" xfId="0" applyFont="1" applyFill="1" applyBorder="1" applyAlignment="1" applyProtection="1">
      <alignment/>
      <protection/>
    </xf>
    <xf numFmtId="0" fontId="76" fillId="34" borderId="0" xfId="0" applyFont="1" applyFill="1" applyBorder="1" applyAlignment="1" applyProtection="1">
      <alignment horizontal="left" vertical="center"/>
      <protection/>
    </xf>
    <xf numFmtId="0" fontId="74" fillId="6" borderId="30" xfId="0" applyFont="1" applyFill="1" applyBorder="1" applyAlignment="1" applyProtection="1">
      <alignment/>
      <protection/>
    </xf>
    <xf numFmtId="0" fontId="74" fillId="6" borderId="29" xfId="0" applyFont="1" applyFill="1" applyBorder="1" applyAlignment="1" applyProtection="1">
      <alignment/>
      <protection/>
    </xf>
    <xf numFmtId="0" fontId="74" fillId="6" borderId="31" xfId="0" applyFont="1" applyFill="1" applyBorder="1" applyAlignment="1" applyProtection="1">
      <alignment/>
      <protection/>
    </xf>
    <xf numFmtId="0" fontId="74" fillId="6" borderId="23" xfId="0" applyFont="1" applyFill="1" applyBorder="1" applyAlignment="1" applyProtection="1">
      <alignment/>
      <protection/>
    </xf>
    <xf numFmtId="0" fontId="74" fillId="6" borderId="10" xfId="0" applyFont="1" applyFill="1" applyBorder="1" applyAlignment="1" applyProtection="1">
      <alignment/>
      <protection/>
    </xf>
    <xf numFmtId="0" fontId="0" fillId="6" borderId="35" xfId="0" applyFill="1" applyBorder="1" applyAlignment="1" applyProtection="1">
      <alignment/>
      <protection/>
    </xf>
    <xf numFmtId="0" fontId="74" fillId="6" borderId="28" xfId="0" applyFont="1" applyFill="1" applyBorder="1" applyAlignment="1" applyProtection="1">
      <alignment/>
      <protection/>
    </xf>
    <xf numFmtId="0" fontId="74" fillId="6" borderId="32" xfId="0" applyFont="1" applyFill="1" applyBorder="1" applyAlignment="1" applyProtection="1">
      <alignment/>
      <protection/>
    </xf>
    <xf numFmtId="0" fontId="74" fillId="6" borderId="26" xfId="0" applyFont="1" applyFill="1" applyBorder="1" applyAlignment="1" applyProtection="1">
      <alignment/>
      <protection/>
    </xf>
    <xf numFmtId="0" fontId="74" fillId="6" borderId="33" xfId="0" applyFont="1" applyFill="1" applyBorder="1" applyAlignment="1" applyProtection="1">
      <alignment/>
      <protection/>
    </xf>
    <xf numFmtId="0" fontId="74" fillId="6" borderId="0" xfId="0" applyFont="1" applyFill="1" applyBorder="1" applyAlignment="1" applyProtection="1">
      <alignment/>
      <protection/>
    </xf>
    <xf numFmtId="0" fontId="74" fillId="6" borderId="27" xfId="0" applyFont="1" applyFill="1" applyBorder="1" applyAlignment="1" applyProtection="1">
      <alignment/>
      <protection/>
    </xf>
    <xf numFmtId="0" fontId="74" fillId="6" borderId="21" xfId="0" applyFont="1" applyFill="1" applyBorder="1" applyAlignment="1" applyProtection="1">
      <alignment/>
      <protection/>
    </xf>
    <xf numFmtId="0" fontId="74" fillId="6" borderId="34" xfId="0" applyFont="1" applyFill="1" applyBorder="1" applyAlignment="1" applyProtection="1">
      <alignment/>
      <protection/>
    </xf>
    <xf numFmtId="0" fontId="74" fillId="6" borderId="22" xfId="0" applyFont="1" applyFill="1" applyBorder="1" applyAlignment="1" applyProtection="1">
      <alignment/>
      <protection/>
    </xf>
    <xf numFmtId="0" fontId="74" fillId="34" borderId="0" xfId="0" applyFont="1" applyFill="1" applyAlignment="1" applyProtection="1">
      <alignment/>
      <protection/>
    </xf>
    <xf numFmtId="0" fontId="74" fillId="6" borderId="0" xfId="0" applyFont="1" applyFill="1" applyBorder="1" applyAlignment="1" applyProtection="1">
      <alignment vertical="center"/>
      <protection/>
    </xf>
    <xf numFmtId="0" fontId="74" fillId="34" borderId="36" xfId="0" applyFont="1" applyFill="1" applyBorder="1" applyAlignment="1" applyProtection="1">
      <alignment vertical="center"/>
      <protection locked="0"/>
    </xf>
    <xf numFmtId="0" fontId="57" fillId="0" borderId="0" xfId="0" applyFont="1" applyAlignment="1" applyProtection="1">
      <alignment/>
      <protection/>
    </xf>
    <xf numFmtId="0" fontId="0" fillId="34" borderId="0" xfId="0" applyFill="1" applyBorder="1" applyAlignment="1" applyProtection="1">
      <alignment/>
      <protection/>
    </xf>
    <xf numFmtId="0" fontId="35" fillId="0" borderId="0" xfId="0" applyFont="1" applyAlignment="1" applyProtection="1">
      <alignment/>
      <protection/>
    </xf>
    <xf numFmtId="0" fontId="0" fillId="6" borderId="33"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7" xfId="0" applyFill="1" applyBorder="1" applyAlignment="1" applyProtection="1">
      <alignment horizontal="center"/>
      <protection/>
    </xf>
    <xf numFmtId="0" fontId="76" fillId="6" borderId="0" xfId="0" applyFont="1" applyFill="1" applyBorder="1" applyAlignment="1" applyProtection="1">
      <alignment horizontal="left"/>
      <protection/>
    </xf>
    <xf numFmtId="0" fontId="78" fillId="6" borderId="0" xfId="0" applyFont="1" applyFill="1" applyBorder="1" applyAlignment="1" applyProtection="1">
      <alignment horizontal="center" vertical="center"/>
      <protection/>
    </xf>
    <xf numFmtId="0" fontId="0" fillId="6" borderId="25" xfId="0" applyFill="1" applyBorder="1" applyAlignment="1" applyProtection="1">
      <alignment horizontal="center"/>
      <protection/>
    </xf>
    <xf numFmtId="0" fontId="0" fillId="6" borderId="23" xfId="0" applyFill="1" applyBorder="1" applyAlignment="1" applyProtection="1">
      <alignment horizontal="center"/>
      <protection/>
    </xf>
    <xf numFmtId="0" fontId="0" fillId="6" borderId="24" xfId="0" applyFill="1" applyBorder="1" applyAlignment="1" applyProtection="1">
      <alignment horizontal="center"/>
      <protection/>
    </xf>
    <xf numFmtId="0" fontId="73" fillId="6" borderId="10" xfId="0" applyFont="1" applyFill="1" applyBorder="1" applyAlignment="1" applyProtection="1">
      <alignment horizontal="center"/>
      <protection/>
    </xf>
    <xf numFmtId="0" fontId="82" fillId="6" borderId="10" xfId="0" applyFont="1" applyFill="1" applyBorder="1" applyAlignment="1" applyProtection="1">
      <alignment horizontal="center" vertical="center"/>
      <protection/>
    </xf>
    <xf numFmtId="0" fontId="82" fillId="6" borderId="10" xfId="0" applyFont="1" applyFill="1" applyBorder="1" applyAlignment="1" applyProtection="1">
      <alignment horizontal="center"/>
      <protection/>
    </xf>
    <xf numFmtId="0" fontId="73" fillId="6" borderId="10" xfId="0" applyFont="1" applyFill="1" applyBorder="1" applyAlignment="1" applyProtection="1">
      <alignment horizontal="center" vertical="center"/>
      <protection/>
    </xf>
    <xf numFmtId="0" fontId="0" fillId="6" borderId="25" xfId="0" applyFont="1" applyFill="1" applyBorder="1" applyAlignment="1" applyProtection="1">
      <alignment horizontal="center"/>
      <protection/>
    </xf>
    <xf numFmtId="0" fontId="74" fillId="6" borderId="28" xfId="0" applyFont="1" applyFill="1" applyBorder="1" applyAlignment="1" applyProtection="1">
      <alignment horizontal="center"/>
      <protection/>
    </xf>
    <xf numFmtId="0" fontId="74" fillId="6" borderId="26" xfId="0" applyFont="1" applyFill="1" applyBorder="1" applyAlignment="1" applyProtection="1">
      <alignment horizontal="center"/>
      <protection/>
    </xf>
    <xf numFmtId="0" fontId="74" fillId="6" borderId="32" xfId="0" applyFont="1" applyFill="1" applyBorder="1" applyAlignment="1" applyProtection="1">
      <alignment horizontal="center"/>
      <protection/>
    </xf>
    <xf numFmtId="0" fontId="74" fillId="6" borderId="10" xfId="0" applyFont="1" applyFill="1" applyBorder="1" applyAlignment="1" applyProtection="1">
      <alignment horizontal="center" vertical="center"/>
      <protection/>
    </xf>
    <xf numFmtId="0" fontId="74" fillId="6" borderId="24" xfId="0" applyFont="1" applyFill="1" applyBorder="1" applyAlignment="1" applyProtection="1">
      <alignment horizontal="center" vertical="center"/>
      <protection/>
    </xf>
    <xf numFmtId="0" fontId="76" fillId="6" borderId="0" xfId="0" applyFont="1" applyFill="1" applyBorder="1" applyAlignment="1" applyProtection="1">
      <alignment horizontal="left" vertical="top"/>
      <protection/>
    </xf>
    <xf numFmtId="0" fontId="78" fillId="0" borderId="10" xfId="0" applyFont="1" applyBorder="1" applyAlignment="1" applyProtection="1">
      <alignment horizontal="center" vertical="center" wrapText="1"/>
      <protection/>
    </xf>
    <xf numFmtId="0" fontId="73" fillId="0" borderId="10" xfId="0" applyFont="1" applyBorder="1" applyAlignment="1" applyProtection="1">
      <alignment horizontal="center" vertical="center" wrapText="1"/>
      <protection/>
    </xf>
    <xf numFmtId="0" fontId="77" fillId="33" borderId="10" xfId="0" applyFont="1" applyFill="1" applyBorder="1" applyAlignment="1" applyProtection="1">
      <alignment horizontal="center" vertical="center"/>
      <protection/>
    </xf>
    <xf numFmtId="0" fontId="78" fillId="0" borderId="10" xfId="0" applyFont="1" applyBorder="1" applyAlignment="1" applyProtection="1">
      <alignment horizontal="center" vertical="center"/>
      <protection/>
    </xf>
    <xf numFmtId="0" fontId="76" fillId="6" borderId="0" xfId="0" applyFont="1" applyFill="1" applyBorder="1" applyAlignment="1" applyProtection="1">
      <alignment horizontal="right" vertical="center"/>
      <protection/>
    </xf>
    <xf numFmtId="0" fontId="76" fillId="6" borderId="0" xfId="0" applyFont="1" applyFill="1" applyBorder="1" applyAlignment="1" applyProtection="1">
      <alignment horizontal="center"/>
      <protection/>
    </xf>
    <xf numFmtId="0" fontId="76" fillId="6" borderId="16" xfId="0" applyFont="1" applyFill="1" applyBorder="1" applyAlignment="1" applyProtection="1">
      <alignment horizontal="center"/>
      <protection/>
    </xf>
    <xf numFmtId="0" fontId="73" fillId="6" borderId="10" xfId="0" applyFont="1" applyFill="1" applyBorder="1" applyAlignment="1" applyProtection="1">
      <alignment vertical="center" wrapText="1"/>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34" borderId="27" xfId="0" applyFill="1" applyBorder="1" applyAlignment="1" applyProtection="1">
      <alignment/>
      <protection/>
    </xf>
    <xf numFmtId="0" fontId="0" fillId="34" borderId="16" xfId="0" applyFill="1" applyBorder="1" applyAlignment="1" applyProtection="1">
      <alignment/>
      <protection/>
    </xf>
    <xf numFmtId="0" fontId="74" fillId="6" borderId="0" xfId="0" applyFont="1" applyFill="1" applyBorder="1" applyAlignment="1" applyProtection="1">
      <alignment horizontal="left"/>
      <protection/>
    </xf>
    <xf numFmtId="0" fontId="79" fillId="34" borderId="36" xfId="0" applyFont="1" applyFill="1" applyBorder="1" applyAlignment="1" applyProtection="1">
      <alignment horizontal="center" vertical="center"/>
      <protection locked="0"/>
    </xf>
    <xf numFmtId="0" fontId="74" fillId="0" borderId="36" xfId="0" applyFont="1" applyFill="1" applyBorder="1" applyAlignment="1" applyProtection="1">
      <alignment vertical="center"/>
      <protection locked="0"/>
    </xf>
    <xf numFmtId="0" fontId="74" fillId="6" borderId="0" xfId="0" applyFont="1" applyFill="1" applyBorder="1" applyAlignment="1" applyProtection="1">
      <alignment vertical="center" wrapText="1"/>
      <protection locked="0"/>
    </xf>
    <xf numFmtId="0" fontId="0" fillId="34" borderId="0" xfId="0" applyFill="1" applyAlignment="1" applyProtection="1">
      <alignment vertical="center"/>
      <protection/>
    </xf>
    <xf numFmtId="0" fontId="0" fillId="34" borderId="0" xfId="0" applyFill="1" applyAlignment="1" applyProtection="1">
      <alignment/>
      <protection locked="0"/>
    </xf>
    <xf numFmtId="0" fontId="0" fillId="34" borderId="14" xfId="0" applyFill="1" applyBorder="1" applyAlignment="1" applyProtection="1">
      <alignment/>
      <protection/>
    </xf>
    <xf numFmtId="0" fontId="0" fillId="34" borderId="12" xfId="0" applyFill="1" applyBorder="1" applyAlignment="1" applyProtection="1">
      <alignment/>
      <protection/>
    </xf>
    <xf numFmtId="0" fontId="0" fillId="34" borderId="17" xfId="0" applyFill="1" applyBorder="1" applyAlignment="1" applyProtection="1">
      <alignment/>
      <protection/>
    </xf>
    <xf numFmtId="0" fontId="71" fillId="34" borderId="12" xfId="0" applyFont="1" applyFill="1" applyBorder="1" applyAlignment="1" applyProtection="1">
      <alignment/>
      <protection/>
    </xf>
    <xf numFmtId="0" fontId="71" fillId="34" borderId="0" xfId="0" applyFont="1" applyFill="1" applyAlignment="1" applyProtection="1">
      <alignment/>
      <protection/>
    </xf>
    <xf numFmtId="0" fontId="0" fillId="34" borderId="37" xfId="0" applyFill="1" applyBorder="1" applyAlignment="1" applyProtection="1">
      <alignment/>
      <protection/>
    </xf>
    <xf numFmtId="0" fontId="81" fillId="34" borderId="0" xfId="0" applyFont="1" applyFill="1" applyAlignment="1" applyProtection="1">
      <alignment/>
      <protection/>
    </xf>
    <xf numFmtId="0" fontId="80" fillId="0" borderId="10" xfId="0" applyFont="1" applyBorder="1" applyAlignment="1" applyProtection="1">
      <alignment vertical="center"/>
      <protection locked="0"/>
    </xf>
    <xf numFmtId="0" fontId="81" fillId="34" borderId="0" xfId="0" applyFont="1" applyFill="1" applyBorder="1" applyAlignment="1" applyProtection="1">
      <alignment horizontal="right" vertical="center"/>
      <protection/>
    </xf>
    <xf numFmtId="0" fontId="76" fillId="0" borderId="10" xfId="0" applyFont="1" applyBorder="1" applyAlignment="1" applyProtection="1">
      <alignment vertical="center"/>
      <protection locked="0"/>
    </xf>
    <xf numFmtId="0" fontId="87" fillId="0" borderId="10" xfId="0" applyFont="1" applyBorder="1" applyAlignment="1" applyProtection="1">
      <alignment vertical="center"/>
      <protection/>
    </xf>
    <xf numFmtId="0" fontId="0" fillId="6" borderId="38" xfId="0" applyFill="1" applyBorder="1" applyAlignment="1" applyProtection="1">
      <alignment vertical="center"/>
      <protection/>
    </xf>
    <xf numFmtId="0" fontId="0" fillId="6" borderId="38" xfId="0" applyFill="1" applyBorder="1" applyAlignment="1" applyProtection="1">
      <alignment horizontal="left" vertical="center"/>
      <protection/>
    </xf>
    <xf numFmtId="0" fontId="74" fillId="34" borderId="30" xfId="0" applyFont="1" applyFill="1" applyBorder="1" applyAlignment="1" applyProtection="1">
      <alignment horizontal="left" vertical="center"/>
      <protection locked="0"/>
    </xf>
    <xf numFmtId="0" fontId="74" fillId="34" borderId="29" xfId="0" applyFont="1" applyFill="1" applyBorder="1" applyAlignment="1" applyProtection="1">
      <alignment horizontal="left" vertical="center"/>
      <protection locked="0"/>
    </xf>
    <xf numFmtId="0" fontId="74" fillId="34" borderId="31" xfId="0" applyFont="1" applyFill="1" applyBorder="1" applyAlignment="1" applyProtection="1">
      <alignment horizontal="left" vertical="center"/>
      <protection locked="0"/>
    </xf>
    <xf numFmtId="0" fontId="74" fillId="0" borderId="10"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protection locked="0"/>
    </xf>
    <xf numFmtId="0" fontId="36" fillId="6" borderId="10" xfId="0" applyFont="1" applyFill="1" applyBorder="1" applyAlignment="1" applyProtection="1">
      <alignment/>
      <protection/>
    </xf>
    <xf numFmtId="0" fontId="36" fillId="34" borderId="10" xfId="0" applyFont="1" applyFill="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6" borderId="10" xfId="0" applyFont="1" applyFill="1" applyBorder="1" applyAlignment="1" applyProtection="1">
      <alignment vertical="center" wrapText="1"/>
      <protection/>
    </xf>
    <xf numFmtId="0" fontId="36" fillId="6" borderId="10" xfId="0" applyFont="1" applyFill="1" applyBorder="1" applyAlignment="1" applyProtection="1">
      <alignment vertical="center"/>
      <protection/>
    </xf>
    <xf numFmtId="0" fontId="36" fillId="6" borderId="25" xfId="0" applyFont="1" applyFill="1" applyBorder="1" applyAlignment="1" applyProtection="1">
      <alignment horizontal="center"/>
      <protection/>
    </xf>
    <xf numFmtId="0" fontId="36" fillId="6" borderId="23" xfId="0" applyFont="1" applyFill="1" applyBorder="1" applyAlignment="1" applyProtection="1">
      <alignment/>
      <protection/>
    </xf>
    <xf numFmtId="0" fontId="36" fillId="6" borderId="24" xfId="0" applyFont="1" applyFill="1" applyBorder="1" applyAlignment="1" applyProtection="1">
      <alignment/>
      <protection/>
    </xf>
    <xf numFmtId="0" fontId="36" fillId="6" borderId="10" xfId="0" applyFont="1" applyFill="1" applyBorder="1" applyAlignment="1" applyProtection="1">
      <alignment/>
      <protection/>
    </xf>
    <xf numFmtId="0" fontId="36" fillId="6" borderId="25" xfId="0" applyFont="1" applyFill="1" applyBorder="1" applyAlignment="1" applyProtection="1">
      <alignment/>
      <protection/>
    </xf>
    <xf numFmtId="0" fontId="36" fillId="0" borderId="10" xfId="0" applyFont="1" applyFill="1" applyBorder="1" applyAlignment="1" applyProtection="1">
      <alignment horizontal="center" vertical="center"/>
      <protection locked="0"/>
    </xf>
    <xf numFmtId="0" fontId="36" fillId="6" borderId="24" xfId="0" applyFont="1" applyFill="1" applyBorder="1" applyAlignment="1" applyProtection="1">
      <alignment/>
      <protection/>
    </xf>
    <xf numFmtId="0" fontId="36" fillId="6" borderId="28" xfId="0" applyFont="1" applyFill="1" applyBorder="1" applyAlignment="1" applyProtection="1">
      <alignment/>
      <protection/>
    </xf>
    <xf numFmtId="0" fontId="36" fillId="6" borderId="21" xfId="0" applyFont="1" applyFill="1" applyBorder="1" applyAlignment="1" applyProtection="1">
      <alignment/>
      <protection/>
    </xf>
    <xf numFmtId="0" fontId="36" fillId="6" borderId="25" xfId="0" applyFont="1" applyFill="1" applyBorder="1" applyAlignment="1" applyProtection="1">
      <alignment vertical="top" wrapText="1"/>
      <protection/>
    </xf>
    <xf numFmtId="0" fontId="36" fillId="0" borderId="10" xfId="0" applyFont="1" applyFill="1" applyBorder="1" applyAlignment="1" applyProtection="1">
      <alignment horizontal="center" vertical="center" wrapText="1"/>
      <protection locked="0"/>
    </xf>
    <xf numFmtId="0" fontId="36" fillId="6" borderId="24" xfId="0" applyFont="1" applyFill="1" applyBorder="1" applyAlignment="1" applyProtection="1">
      <alignment vertical="top" wrapText="1"/>
      <protection/>
    </xf>
    <xf numFmtId="0" fontId="36" fillId="34" borderId="10" xfId="0" applyFont="1" applyFill="1" applyBorder="1" applyAlignment="1" applyProtection="1">
      <alignment horizontal="center" vertical="center" wrapText="1"/>
      <protection locked="0"/>
    </xf>
    <xf numFmtId="0" fontId="36" fillId="6" borderId="10" xfId="0" applyFont="1" applyFill="1" applyBorder="1" applyAlignment="1" applyProtection="1">
      <alignment wrapText="1"/>
      <protection/>
    </xf>
    <xf numFmtId="0" fontId="36" fillId="6" borderId="0" xfId="0" applyFont="1" applyFill="1" applyAlignment="1" applyProtection="1">
      <alignment/>
      <protection/>
    </xf>
    <xf numFmtId="0" fontId="74" fillId="34" borderId="0" xfId="0" applyFont="1" applyFill="1" applyAlignment="1" applyProtection="1">
      <alignment/>
      <protection/>
    </xf>
    <xf numFmtId="0" fontId="74" fillId="34" borderId="0" xfId="0" applyFont="1" applyFill="1" applyAlignment="1" applyProtection="1">
      <alignment horizontal="left"/>
      <protection/>
    </xf>
    <xf numFmtId="0" fontId="78" fillId="6" borderId="0" xfId="0" applyFont="1" applyFill="1" applyBorder="1" applyAlignment="1" applyProtection="1">
      <alignment vertical="center"/>
      <protection/>
    </xf>
    <xf numFmtId="0" fontId="74" fillId="0" borderId="0" xfId="0" applyFont="1" applyBorder="1" applyAlignment="1" applyProtection="1">
      <alignment/>
      <protection/>
    </xf>
    <xf numFmtId="0" fontId="74" fillId="6" borderId="0" xfId="0" applyFont="1" applyFill="1" applyBorder="1" applyAlignment="1" applyProtection="1">
      <alignment horizontal="right"/>
      <protection/>
    </xf>
    <xf numFmtId="0" fontId="0" fillId="6" borderId="38" xfId="0" applyFill="1" applyBorder="1" applyAlignment="1" applyProtection="1">
      <alignment horizontal="center" vertical="center"/>
      <protection/>
    </xf>
    <xf numFmtId="0" fontId="76" fillId="6" borderId="0" xfId="0" applyFont="1" applyFill="1" applyBorder="1" applyAlignment="1" applyProtection="1">
      <alignment horizontal="left"/>
      <protection/>
    </xf>
    <xf numFmtId="0" fontId="0" fillId="6" borderId="25" xfId="0" applyFill="1" applyBorder="1" applyAlignment="1" applyProtection="1">
      <alignment horizontal="center"/>
      <protection/>
    </xf>
    <xf numFmtId="0" fontId="0" fillId="6" borderId="23" xfId="0" applyFill="1" applyBorder="1" applyAlignment="1" applyProtection="1">
      <alignment horizontal="center"/>
      <protection/>
    </xf>
    <xf numFmtId="0" fontId="74" fillId="6" borderId="30" xfId="0" applyFont="1" applyFill="1" applyBorder="1" applyAlignment="1" applyProtection="1">
      <alignment horizontal="left" vertical="center"/>
      <protection/>
    </xf>
    <xf numFmtId="0" fontId="74" fillId="6" borderId="29" xfId="0" applyFont="1" applyFill="1" applyBorder="1" applyAlignment="1" applyProtection="1">
      <alignment horizontal="left" vertical="center"/>
      <protection/>
    </xf>
    <xf numFmtId="0" fontId="76" fillId="6" borderId="0" xfId="0" applyFont="1" applyFill="1" applyBorder="1" applyAlignment="1" applyProtection="1">
      <alignment horizontal="center" wrapText="1"/>
      <protection/>
    </xf>
    <xf numFmtId="0" fontId="76" fillId="6" borderId="0" xfId="0" applyFont="1" applyFill="1" applyBorder="1" applyAlignment="1" applyProtection="1">
      <alignment horizontal="center"/>
      <protection/>
    </xf>
    <xf numFmtId="0" fontId="35" fillId="0" borderId="0" xfId="0" applyFont="1" applyAlignment="1" applyProtection="1">
      <alignment wrapText="1"/>
      <protection/>
    </xf>
    <xf numFmtId="0" fontId="0" fillId="34" borderId="36"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74" fillId="6" borderId="30" xfId="0" applyFont="1" applyFill="1" applyBorder="1" applyAlignment="1" applyProtection="1">
      <alignment wrapText="1"/>
      <protection/>
    </xf>
    <xf numFmtId="0" fontId="74" fillId="6" borderId="29" xfId="0" applyFont="1" applyFill="1" applyBorder="1" applyAlignment="1" applyProtection="1">
      <alignment wrapText="1"/>
      <protection/>
    </xf>
    <xf numFmtId="0" fontId="74" fillId="6" borderId="31" xfId="0" applyFont="1" applyFill="1" applyBorder="1" applyAlignment="1" applyProtection="1">
      <alignment wrapText="1"/>
      <protection/>
    </xf>
    <xf numFmtId="0" fontId="74" fillId="6" borderId="30" xfId="0" applyFont="1" applyFill="1" applyBorder="1" applyAlignment="1" applyProtection="1">
      <alignment horizontal="center"/>
      <protection/>
    </xf>
    <xf numFmtId="0" fontId="74" fillId="6" borderId="29" xfId="0" applyFont="1" applyFill="1" applyBorder="1" applyAlignment="1" applyProtection="1">
      <alignment horizontal="center"/>
      <protection/>
    </xf>
    <xf numFmtId="0" fontId="74" fillId="6" borderId="31" xfId="0" applyFont="1" applyFill="1" applyBorder="1" applyAlignment="1" applyProtection="1">
      <alignment horizontal="center"/>
      <protection/>
    </xf>
    <xf numFmtId="0" fontId="88" fillId="6" borderId="39" xfId="0" applyFont="1" applyFill="1" applyBorder="1" applyAlignment="1" applyProtection="1">
      <alignment horizontal="left" vertical="center"/>
      <protection/>
    </xf>
    <xf numFmtId="0" fontId="88" fillId="6" borderId="18" xfId="0" applyFont="1" applyFill="1" applyBorder="1" applyAlignment="1" applyProtection="1">
      <alignment horizontal="left" vertical="center"/>
      <protection/>
    </xf>
    <xf numFmtId="0" fontId="88" fillId="6" borderId="19" xfId="0" applyFont="1" applyFill="1" applyBorder="1" applyAlignment="1" applyProtection="1">
      <alignment horizontal="left" vertical="center"/>
      <protection/>
    </xf>
    <xf numFmtId="0" fontId="74" fillId="6" borderId="39" xfId="0" applyFont="1" applyFill="1" applyBorder="1" applyAlignment="1" applyProtection="1">
      <alignment horizontal="left" vertical="center"/>
      <protection/>
    </xf>
    <xf numFmtId="0" fontId="74" fillId="6" borderId="18" xfId="0" applyFont="1" applyFill="1" applyBorder="1" applyAlignment="1" applyProtection="1">
      <alignment horizontal="left" vertical="center"/>
      <protection/>
    </xf>
    <xf numFmtId="0" fontId="74" fillId="6" borderId="19" xfId="0" applyFont="1" applyFill="1" applyBorder="1" applyAlignment="1" applyProtection="1">
      <alignment horizontal="left" vertical="center"/>
      <protection/>
    </xf>
    <xf numFmtId="0" fontId="0" fillId="34" borderId="39"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74" fillId="6" borderId="30" xfId="0" applyFont="1" applyFill="1" applyBorder="1" applyAlignment="1" applyProtection="1">
      <alignment horizontal="left" vertical="center"/>
      <protection/>
    </xf>
    <xf numFmtId="0" fontId="74" fillId="6" borderId="29" xfId="0" applyFont="1" applyFill="1" applyBorder="1" applyAlignment="1" applyProtection="1">
      <alignment horizontal="left" vertical="center"/>
      <protection/>
    </xf>
    <xf numFmtId="0" fontId="74" fillId="6" borderId="31" xfId="0" applyFont="1" applyFill="1" applyBorder="1" applyAlignment="1" applyProtection="1">
      <alignment horizontal="left" vertical="center"/>
      <protection/>
    </xf>
    <xf numFmtId="0" fontId="74" fillId="6" borderId="10" xfId="0" applyFont="1" applyFill="1" applyBorder="1" applyAlignment="1" applyProtection="1">
      <alignment horizontal="left" vertical="center"/>
      <protection/>
    </xf>
    <xf numFmtId="0" fontId="74" fillId="6" borderId="10" xfId="0" applyFont="1" applyFill="1" applyBorder="1" applyAlignment="1" applyProtection="1">
      <alignment horizontal="left" vertical="center" wrapText="1"/>
      <protection/>
    </xf>
    <xf numFmtId="0" fontId="78" fillId="6" borderId="0" xfId="0" applyFont="1" applyFill="1" applyBorder="1" applyAlignment="1" applyProtection="1">
      <alignment horizontal="left" wrapText="1"/>
      <protection/>
    </xf>
    <xf numFmtId="0" fontId="74" fillId="34" borderId="28" xfId="0" applyFont="1" applyFill="1" applyBorder="1" applyAlignment="1" applyProtection="1">
      <alignment horizontal="center" vertical="center"/>
      <protection locked="0"/>
    </xf>
    <xf numFmtId="0" fontId="74" fillId="34" borderId="26" xfId="0" applyFont="1" applyFill="1" applyBorder="1" applyAlignment="1" applyProtection="1">
      <alignment horizontal="center" vertical="center"/>
      <protection locked="0"/>
    </xf>
    <xf numFmtId="0" fontId="74" fillId="34" borderId="21" xfId="0" applyFont="1" applyFill="1" applyBorder="1" applyAlignment="1" applyProtection="1">
      <alignment horizontal="center" vertical="center"/>
      <protection locked="0"/>
    </xf>
    <xf numFmtId="0" fontId="74" fillId="34" borderId="22" xfId="0" applyFont="1" applyFill="1" applyBorder="1" applyAlignment="1" applyProtection="1">
      <alignment horizontal="center" vertical="center"/>
      <protection locked="0"/>
    </xf>
    <xf numFmtId="0" fontId="74" fillId="34" borderId="32" xfId="0" applyFont="1" applyFill="1" applyBorder="1" applyAlignment="1" applyProtection="1">
      <alignment horizontal="center" vertical="center"/>
      <protection locked="0"/>
    </xf>
    <xf numFmtId="0" fontId="74" fillId="34" borderId="34" xfId="0" applyFont="1" applyFill="1" applyBorder="1" applyAlignment="1" applyProtection="1">
      <alignment horizontal="center" vertical="center"/>
      <protection locked="0"/>
    </xf>
    <xf numFmtId="0" fontId="78" fillId="6" borderId="34" xfId="0" applyFont="1" applyFill="1" applyBorder="1" applyAlignment="1" applyProtection="1">
      <alignment horizontal="center"/>
      <protection/>
    </xf>
    <xf numFmtId="0" fontId="60" fillId="33" borderId="34" xfId="0" applyFont="1" applyFill="1" applyBorder="1" applyAlignment="1" applyProtection="1">
      <alignment horizontal="center" vertical="center" wrapText="1"/>
      <protection/>
    </xf>
    <xf numFmtId="0" fontId="73" fillId="6" borderId="28" xfId="0" applyFont="1" applyFill="1" applyBorder="1" applyAlignment="1" applyProtection="1">
      <alignment horizontal="left" vertical="center" wrapText="1"/>
      <protection/>
    </xf>
    <xf numFmtId="0" fontId="73" fillId="6" borderId="32" xfId="0" applyFont="1" applyFill="1" applyBorder="1" applyAlignment="1" applyProtection="1">
      <alignment horizontal="left" vertical="center" wrapText="1"/>
      <protection/>
    </xf>
    <xf numFmtId="0" fontId="73" fillId="6" borderId="26" xfId="0" applyFont="1" applyFill="1" applyBorder="1" applyAlignment="1" applyProtection="1">
      <alignment horizontal="left" vertical="center" wrapText="1"/>
      <protection/>
    </xf>
    <xf numFmtId="0" fontId="73" fillId="6" borderId="33" xfId="0" applyFont="1" applyFill="1" applyBorder="1" applyAlignment="1" applyProtection="1">
      <alignment horizontal="left" vertical="center" wrapText="1"/>
      <protection/>
    </xf>
    <xf numFmtId="0" fontId="73" fillId="6" borderId="0" xfId="0" applyFont="1" applyFill="1" applyBorder="1" applyAlignment="1" applyProtection="1">
      <alignment horizontal="left" vertical="center" wrapText="1"/>
      <protection/>
    </xf>
    <xf numFmtId="0" fontId="73" fillId="6" borderId="27" xfId="0" applyFont="1" applyFill="1" applyBorder="1" applyAlignment="1" applyProtection="1">
      <alignment horizontal="left" vertical="center" wrapText="1"/>
      <protection/>
    </xf>
    <xf numFmtId="0" fontId="73" fillId="6" borderId="21" xfId="0" applyFont="1" applyFill="1" applyBorder="1" applyAlignment="1" applyProtection="1">
      <alignment horizontal="left" vertical="center" wrapText="1"/>
      <protection/>
    </xf>
    <xf numFmtId="0" fontId="73" fillId="6" borderId="34" xfId="0" applyFont="1" applyFill="1" applyBorder="1" applyAlignment="1" applyProtection="1">
      <alignment horizontal="left" vertical="center" wrapText="1"/>
      <protection/>
    </xf>
    <xf numFmtId="0" fontId="73" fillId="6" borderId="22" xfId="0" applyFont="1" applyFill="1" applyBorder="1" applyAlignment="1" applyProtection="1">
      <alignment horizontal="left" vertical="center" wrapText="1"/>
      <protection/>
    </xf>
    <xf numFmtId="0" fontId="0" fillId="6" borderId="28" xfId="0" applyFill="1" applyBorder="1" applyAlignment="1" applyProtection="1">
      <alignment horizontal="center"/>
      <protection/>
    </xf>
    <xf numFmtId="0" fontId="0" fillId="6" borderId="32" xfId="0" applyFill="1" applyBorder="1" applyAlignment="1" applyProtection="1">
      <alignment horizontal="center"/>
      <protection/>
    </xf>
    <xf numFmtId="0" fontId="0" fillId="6" borderId="26" xfId="0"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0" xfId="0" applyFill="1" applyBorder="1" applyAlignment="1" applyProtection="1">
      <alignment horizontal="center"/>
      <protection/>
    </xf>
    <xf numFmtId="0" fontId="0" fillId="6" borderId="27" xfId="0" applyFill="1" applyBorder="1" applyAlignment="1" applyProtection="1">
      <alignment horizontal="center"/>
      <protection/>
    </xf>
    <xf numFmtId="0" fontId="0" fillId="6" borderId="21" xfId="0" applyFill="1" applyBorder="1" applyAlignment="1" applyProtection="1">
      <alignment horizontal="center"/>
      <protection/>
    </xf>
    <xf numFmtId="0" fontId="0" fillId="6" borderId="34" xfId="0" applyFill="1" applyBorder="1" applyAlignment="1" applyProtection="1">
      <alignment horizontal="center"/>
      <protection/>
    </xf>
    <xf numFmtId="0" fontId="0" fillId="6" borderId="22" xfId="0" applyFill="1" applyBorder="1" applyAlignment="1" applyProtection="1">
      <alignment horizontal="center"/>
      <protection/>
    </xf>
    <xf numFmtId="0" fontId="86" fillId="6" borderId="25" xfId="0" applyFont="1" applyFill="1" applyBorder="1" applyAlignment="1" applyProtection="1">
      <alignment horizontal="center"/>
      <protection/>
    </xf>
    <xf numFmtId="0" fontId="86" fillId="6" borderId="23" xfId="0" applyFont="1" applyFill="1" applyBorder="1" applyAlignment="1" applyProtection="1">
      <alignment horizontal="center"/>
      <protection/>
    </xf>
    <xf numFmtId="0" fontId="86" fillId="6" borderId="24" xfId="0" applyFont="1" applyFill="1" applyBorder="1" applyAlignment="1" applyProtection="1">
      <alignment horizontal="center"/>
      <protection/>
    </xf>
    <xf numFmtId="0" fontId="0" fillId="6" borderId="25" xfId="0" applyFill="1" applyBorder="1" applyAlignment="1" applyProtection="1">
      <alignment horizontal="center"/>
      <protection/>
    </xf>
    <xf numFmtId="0" fontId="0" fillId="6" borderId="23" xfId="0" applyFill="1" applyBorder="1" applyAlignment="1" applyProtection="1">
      <alignment horizontal="center"/>
      <protection/>
    </xf>
    <xf numFmtId="0" fontId="0" fillId="6" borderId="24" xfId="0" applyFill="1" applyBorder="1" applyAlignment="1" applyProtection="1">
      <alignment horizontal="center"/>
      <protection/>
    </xf>
    <xf numFmtId="0" fontId="0" fillId="6" borderId="10" xfId="0" applyFill="1" applyBorder="1" applyAlignment="1" applyProtection="1">
      <alignment horizontal="center"/>
      <protection/>
    </xf>
    <xf numFmtId="0" fontId="0" fillId="6" borderId="25" xfId="0" applyFont="1" applyFill="1" applyBorder="1" applyAlignment="1" applyProtection="1">
      <alignment horizontal="center" vertical="center"/>
      <protection/>
    </xf>
    <xf numFmtId="0" fontId="0" fillId="6" borderId="23" xfId="0" applyFont="1" applyFill="1" applyBorder="1" applyAlignment="1" applyProtection="1">
      <alignment horizontal="center" vertical="center"/>
      <protection/>
    </xf>
    <xf numFmtId="0" fontId="0" fillId="6" borderId="24" xfId="0" applyFont="1" applyFill="1" applyBorder="1" applyAlignment="1" applyProtection="1">
      <alignment horizontal="center" vertical="center"/>
      <protection/>
    </xf>
    <xf numFmtId="0" fontId="86" fillId="6" borderId="28" xfId="0" applyFont="1" applyFill="1" applyBorder="1" applyAlignment="1" applyProtection="1">
      <alignment horizontal="center"/>
      <protection/>
    </xf>
    <xf numFmtId="0" fontId="86" fillId="6" borderId="32" xfId="0" applyFont="1" applyFill="1" applyBorder="1" applyAlignment="1" applyProtection="1">
      <alignment horizontal="center"/>
      <protection/>
    </xf>
    <xf numFmtId="0" fontId="86" fillId="6" borderId="26" xfId="0" applyFont="1" applyFill="1" applyBorder="1" applyAlignment="1" applyProtection="1">
      <alignment horizontal="center"/>
      <protection/>
    </xf>
    <xf numFmtId="0" fontId="86" fillId="6" borderId="33" xfId="0" applyFont="1" applyFill="1" applyBorder="1" applyAlignment="1" applyProtection="1">
      <alignment horizontal="center"/>
      <protection/>
    </xf>
    <xf numFmtId="0" fontId="86" fillId="6" borderId="0" xfId="0" applyFont="1" applyFill="1" applyBorder="1" applyAlignment="1" applyProtection="1">
      <alignment horizontal="center"/>
      <protection/>
    </xf>
    <xf numFmtId="0" fontId="86" fillId="6" borderId="27" xfId="0" applyFont="1" applyFill="1" applyBorder="1" applyAlignment="1" applyProtection="1">
      <alignment horizontal="center"/>
      <protection/>
    </xf>
    <xf numFmtId="0" fontId="86" fillId="6" borderId="21" xfId="0" applyFont="1" applyFill="1" applyBorder="1" applyAlignment="1" applyProtection="1">
      <alignment horizontal="center"/>
      <protection/>
    </xf>
    <xf numFmtId="0" fontId="86" fillId="6" borderId="34" xfId="0" applyFont="1" applyFill="1" applyBorder="1" applyAlignment="1" applyProtection="1">
      <alignment horizontal="center"/>
      <protection/>
    </xf>
    <xf numFmtId="0" fontId="86" fillId="6" borderId="22" xfId="0" applyFont="1" applyFill="1" applyBorder="1" applyAlignment="1" applyProtection="1">
      <alignment horizontal="center"/>
      <protection/>
    </xf>
    <xf numFmtId="0" fontId="80" fillId="0" borderId="30" xfId="0" applyFont="1" applyBorder="1" applyAlignment="1" applyProtection="1">
      <alignment horizontal="center" vertical="center"/>
      <protection locked="0"/>
    </xf>
    <xf numFmtId="0" fontId="80" fillId="0" borderId="31" xfId="0" applyFont="1" applyBorder="1" applyAlignment="1" applyProtection="1">
      <alignment horizontal="center" vertical="center"/>
      <protection locked="0"/>
    </xf>
    <xf numFmtId="0" fontId="0" fillId="6" borderId="25" xfId="0" applyFont="1" applyFill="1" applyBorder="1" applyAlignment="1" applyProtection="1">
      <alignment horizontal="center"/>
      <protection/>
    </xf>
    <xf numFmtId="0" fontId="0" fillId="6" borderId="23" xfId="0" applyFont="1" applyFill="1" applyBorder="1" applyAlignment="1" applyProtection="1">
      <alignment horizontal="center"/>
      <protection/>
    </xf>
    <xf numFmtId="0" fontId="0" fillId="6" borderId="24" xfId="0" applyFont="1" applyFill="1" applyBorder="1" applyAlignment="1" applyProtection="1">
      <alignment horizontal="center"/>
      <protection/>
    </xf>
    <xf numFmtId="0" fontId="76" fillId="6" borderId="0" xfId="0" applyFont="1" applyFill="1" applyBorder="1" applyAlignment="1" applyProtection="1">
      <alignment horizontal="left" wrapText="1"/>
      <protection/>
    </xf>
    <xf numFmtId="0" fontId="76" fillId="6" borderId="0" xfId="0" applyFont="1" applyFill="1" applyBorder="1" applyAlignment="1" applyProtection="1">
      <alignment horizontal="left"/>
      <protection/>
    </xf>
    <xf numFmtId="0" fontId="74" fillId="0" borderId="13" xfId="0" applyFont="1" applyBorder="1" applyAlignment="1" applyProtection="1">
      <alignment horizontal="center" vertical="center" wrapText="1"/>
      <protection locked="0"/>
    </xf>
    <xf numFmtId="0" fontId="74" fillId="0" borderId="20" xfId="0" applyFont="1" applyBorder="1" applyAlignment="1" applyProtection="1">
      <alignment horizontal="center" vertical="center" wrapText="1"/>
      <protection locked="0"/>
    </xf>
    <xf numFmtId="0" fontId="74" fillId="0" borderId="14" xfId="0" applyFont="1" applyBorder="1" applyAlignment="1" applyProtection="1">
      <alignment horizontal="center" vertical="center" wrapText="1"/>
      <protection locked="0"/>
    </xf>
    <xf numFmtId="0" fontId="74" fillId="0" borderId="15" xfId="0" applyFont="1" applyBorder="1" applyAlignment="1" applyProtection="1">
      <alignment horizontal="center" vertical="center" wrapText="1"/>
      <protection locked="0"/>
    </xf>
    <xf numFmtId="0" fontId="74" fillId="0" borderId="16" xfId="0" applyFont="1" applyBorder="1" applyAlignment="1" applyProtection="1">
      <alignment horizontal="center" vertical="center" wrapText="1"/>
      <protection locked="0"/>
    </xf>
    <xf numFmtId="0" fontId="74" fillId="0" borderId="17" xfId="0" applyFont="1" applyBorder="1" applyAlignment="1" applyProtection="1">
      <alignment horizontal="center" vertical="center" wrapText="1"/>
      <protection locked="0"/>
    </xf>
    <xf numFmtId="0" fontId="74" fillId="0" borderId="13"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14" xfId="0" applyFont="1" applyBorder="1" applyAlignment="1" applyProtection="1">
      <alignment horizontal="left" vertical="center" wrapText="1"/>
      <protection locked="0"/>
    </xf>
    <xf numFmtId="0" fontId="74" fillId="0" borderId="11" xfId="0" applyFont="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74" fillId="0" borderId="12" xfId="0" applyFont="1" applyBorder="1" applyAlignment="1" applyProtection="1">
      <alignment horizontal="left" vertical="center" wrapText="1"/>
      <protection locked="0"/>
    </xf>
    <xf numFmtId="0" fontId="74" fillId="0" borderId="15" xfId="0" applyFont="1" applyBorder="1" applyAlignment="1" applyProtection="1">
      <alignment horizontal="left" vertical="center" wrapText="1"/>
      <protection locked="0"/>
    </xf>
    <xf numFmtId="0" fontId="74" fillId="0" borderId="16" xfId="0" applyFont="1" applyBorder="1" applyAlignment="1" applyProtection="1">
      <alignment horizontal="left" vertical="center" wrapText="1"/>
      <protection locked="0"/>
    </xf>
    <xf numFmtId="0" fontId="74" fillId="0" borderId="17" xfId="0" applyFont="1" applyBorder="1" applyAlignment="1" applyProtection="1">
      <alignment horizontal="left" vertical="center" wrapText="1"/>
      <protection locked="0"/>
    </xf>
    <xf numFmtId="0" fontId="73" fillId="6" borderId="10" xfId="0" applyFont="1" applyFill="1" applyBorder="1" applyAlignment="1" applyProtection="1">
      <alignment horizontal="left" vertical="center" wrapText="1"/>
      <protection/>
    </xf>
    <xf numFmtId="0" fontId="0" fillId="6" borderId="28" xfId="0" applyFont="1" applyFill="1" applyBorder="1" applyAlignment="1" applyProtection="1">
      <alignment horizontal="center"/>
      <protection/>
    </xf>
    <xf numFmtId="0" fontId="0" fillId="6" borderId="32" xfId="0" applyFont="1" applyFill="1" applyBorder="1" applyAlignment="1" applyProtection="1">
      <alignment horizontal="center"/>
      <protection/>
    </xf>
    <xf numFmtId="0" fontId="0" fillId="6" borderId="26" xfId="0" applyFont="1" applyFill="1" applyBorder="1" applyAlignment="1" applyProtection="1">
      <alignment horizontal="center"/>
      <protection/>
    </xf>
    <xf numFmtId="0" fontId="0" fillId="6" borderId="33" xfId="0" applyFont="1" applyFill="1" applyBorder="1" applyAlignment="1" applyProtection="1">
      <alignment horizontal="center"/>
      <protection/>
    </xf>
    <xf numFmtId="0" fontId="0" fillId="6" borderId="0" xfId="0" applyFont="1" applyFill="1" applyBorder="1" applyAlignment="1" applyProtection="1">
      <alignment horizontal="center"/>
      <protection/>
    </xf>
    <xf numFmtId="0" fontId="0" fillId="6" borderId="27" xfId="0" applyFont="1" applyFill="1" applyBorder="1" applyAlignment="1" applyProtection="1">
      <alignment horizontal="center"/>
      <protection/>
    </xf>
    <xf numFmtId="0" fontId="0" fillId="6" borderId="21" xfId="0" applyFont="1" applyFill="1" applyBorder="1" applyAlignment="1" applyProtection="1">
      <alignment horizontal="center"/>
      <protection/>
    </xf>
    <xf numFmtId="0" fontId="0" fillId="6" borderId="34" xfId="0" applyFont="1" applyFill="1" applyBorder="1" applyAlignment="1" applyProtection="1">
      <alignment horizontal="center"/>
      <protection/>
    </xf>
    <xf numFmtId="0" fontId="0" fillId="6" borderId="22" xfId="0" applyFont="1" applyFill="1" applyBorder="1" applyAlignment="1" applyProtection="1">
      <alignment horizontal="center"/>
      <protection/>
    </xf>
    <xf numFmtId="10" fontId="81" fillId="6" borderId="10" xfId="0" applyNumberFormat="1" applyFont="1" applyFill="1" applyBorder="1" applyAlignment="1" applyProtection="1">
      <alignment horizontal="center" vertical="center"/>
      <protection/>
    </xf>
    <xf numFmtId="0" fontId="73" fillId="6" borderId="30" xfId="0" applyFont="1" applyFill="1" applyBorder="1" applyAlignment="1" applyProtection="1">
      <alignment horizontal="center" vertical="center" wrapText="1"/>
      <protection/>
    </xf>
    <xf numFmtId="0" fontId="73" fillId="6" borderId="29" xfId="0" applyFont="1" applyFill="1" applyBorder="1" applyAlignment="1" applyProtection="1">
      <alignment horizontal="center" vertical="center" wrapText="1"/>
      <protection/>
    </xf>
    <xf numFmtId="0" fontId="73" fillId="6" borderId="31" xfId="0" applyFont="1" applyFill="1" applyBorder="1" applyAlignment="1" applyProtection="1">
      <alignment horizontal="center" vertical="center" wrapText="1"/>
      <protection/>
    </xf>
    <xf numFmtId="0" fontId="0" fillId="34" borderId="30" xfId="0" applyFill="1" applyBorder="1" applyAlignment="1" applyProtection="1">
      <alignment horizontal="center"/>
      <protection locked="0"/>
    </xf>
    <xf numFmtId="0" fontId="0" fillId="34" borderId="29"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73" fillId="6" borderId="30" xfId="0" applyFont="1" applyFill="1" applyBorder="1" applyAlignment="1" applyProtection="1">
      <alignment horizontal="left" vertical="center" wrapText="1"/>
      <protection/>
    </xf>
    <xf numFmtId="0" fontId="73" fillId="6" borderId="29" xfId="0" applyFont="1" applyFill="1" applyBorder="1" applyAlignment="1" applyProtection="1">
      <alignment horizontal="left" vertical="center" wrapText="1"/>
      <protection/>
    </xf>
    <xf numFmtId="0" fontId="73" fillId="6" borderId="31" xfId="0" applyFont="1" applyFill="1" applyBorder="1" applyAlignment="1" applyProtection="1">
      <alignment horizontal="left" vertical="center" wrapText="1"/>
      <protection/>
    </xf>
    <xf numFmtId="0" fontId="88" fillId="0" borderId="30" xfId="0" applyFont="1" applyBorder="1" applyAlignment="1" applyProtection="1">
      <alignment horizontal="left" vertical="center"/>
      <protection/>
    </xf>
    <xf numFmtId="0" fontId="88" fillId="0" borderId="29" xfId="0" applyFont="1" applyBorder="1" applyAlignment="1" applyProtection="1">
      <alignment horizontal="left" vertical="center"/>
      <protection/>
    </xf>
    <xf numFmtId="0" fontId="88" fillId="0" borderId="31" xfId="0" applyFont="1" applyBorder="1" applyAlignment="1" applyProtection="1">
      <alignment horizontal="left" vertical="center"/>
      <protection/>
    </xf>
    <xf numFmtId="0" fontId="0" fillId="0" borderId="30"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3" fontId="89" fillId="12" borderId="30" xfId="0" applyNumberFormat="1" applyFont="1" applyFill="1" applyBorder="1" applyAlignment="1" applyProtection="1">
      <alignment horizontal="center" vertical="center"/>
      <protection/>
    </xf>
    <xf numFmtId="3" fontId="89" fillId="12" borderId="29" xfId="0" applyNumberFormat="1" applyFont="1" applyFill="1" applyBorder="1" applyAlignment="1" applyProtection="1">
      <alignment horizontal="center" vertical="center"/>
      <protection/>
    </xf>
    <xf numFmtId="3" fontId="89" fillId="12" borderId="31" xfId="0" applyNumberFormat="1" applyFont="1" applyFill="1" applyBorder="1" applyAlignment="1" applyProtection="1">
      <alignment horizontal="center" vertical="center"/>
      <protection/>
    </xf>
    <xf numFmtId="0" fontId="80" fillId="0" borderId="30" xfId="0" applyFont="1" applyBorder="1" applyAlignment="1" applyProtection="1">
      <alignment horizontal="center" vertical="center" wrapText="1"/>
      <protection locked="0"/>
    </xf>
    <xf numFmtId="0" fontId="80" fillId="0" borderId="29" xfId="0" applyFont="1" applyBorder="1" applyAlignment="1" applyProtection="1">
      <alignment horizontal="center" vertical="center" wrapText="1"/>
      <protection locked="0"/>
    </xf>
    <xf numFmtId="0" fontId="80" fillId="0" borderId="31" xfId="0" applyFont="1" applyBorder="1" applyAlignment="1" applyProtection="1">
      <alignment horizontal="center" vertical="center" wrapText="1"/>
      <protection locked="0"/>
    </xf>
    <xf numFmtId="0" fontId="73" fillId="6" borderId="31" xfId="0" applyFont="1" applyFill="1" applyBorder="1" applyAlignment="1" applyProtection="1">
      <alignment horizontal="center"/>
      <protection/>
    </xf>
    <xf numFmtId="0" fontId="73" fillId="6" borderId="10" xfId="0" applyFont="1" applyFill="1" applyBorder="1" applyAlignment="1" applyProtection="1">
      <alignment horizontal="center"/>
      <protection/>
    </xf>
    <xf numFmtId="0" fontId="73" fillId="6" borderId="10" xfId="0" applyFont="1" applyFill="1" applyBorder="1" applyAlignment="1" applyProtection="1">
      <alignment horizontal="left" vertical="center"/>
      <protection/>
    </xf>
    <xf numFmtId="0" fontId="73" fillId="6" borderId="30" xfId="0" applyFont="1" applyFill="1" applyBorder="1" applyAlignment="1" applyProtection="1">
      <alignment horizontal="center" wrapText="1"/>
      <protection/>
    </xf>
    <xf numFmtId="0" fontId="73" fillId="6" borderId="29" xfId="0" applyFont="1" applyFill="1" applyBorder="1" applyAlignment="1" applyProtection="1">
      <alignment horizontal="center" wrapText="1"/>
      <protection/>
    </xf>
    <xf numFmtId="0" fontId="80" fillId="0" borderId="29" xfId="0" applyFont="1" applyBorder="1" applyAlignment="1" applyProtection="1">
      <alignment horizontal="center" vertical="center"/>
      <protection locked="0"/>
    </xf>
    <xf numFmtId="0" fontId="0" fillId="6" borderId="30" xfId="0"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31" xfId="0" applyFill="1" applyBorder="1" applyAlignment="1" applyProtection="1">
      <alignment horizontal="center"/>
      <protection/>
    </xf>
    <xf numFmtId="0" fontId="78" fillId="6" borderId="0" xfId="0" applyFont="1" applyFill="1" applyBorder="1" applyAlignment="1" applyProtection="1">
      <alignment horizontal="center"/>
      <protection/>
    </xf>
    <xf numFmtId="0" fontId="36" fillId="0" borderId="36" xfId="0" applyFont="1" applyBorder="1" applyAlignment="1" applyProtection="1">
      <alignment horizontal="left" vertical="center" wrapText="1"/>
      <protection locked="0"/>
    </xf>
    <xf numFmtId="0" fontId="76" fillId="6" borderId="0" xfId="0" applyFont="1" applyFill="1" applyBorder="1" applyAlignment="1" applyProtection="1">
      <alignment horizontal="left"/>
      <protection/>
    </xf>
    <xf numFmtId="0" fontId="78" fillId="6" borderId="0" xfId="0" applyFont="1" applyFill="1" applyBorder="1" applyAlignment="1" applyProtection="1">
      <alignment horizontal="center" vertical="center"/>
      <protection/>
    </xf>
    <xf numFmtId="0" fontId="74" fillId="0" borderId="36" xfId="0" applyFont="1" applyBorder="1" applyAlignment="1" applyProtection="1">
      <alignment horizontal="center" vertical="center"/>
      <protection locked="0"/>
    </xf>
    <xf numFmtId="3" fontId="81" fillId="0" borderId="10" xfId="0" applyNumberFormat="1" applyFont="1" applyBorder="1" applyAlignment="1" applyProtection="1">
      <alignment horizontal="center" vertical="center"/>
      <protection locked="0"/>
    </xf>
    <xf numFmtId="0" fontId="81" fillId="0" borderId="0" xfId="0" applyFont="1" applyBorder="1" applyAlignment="1" applyProtection="1">
      <alignment horizontal="right" vertical="center"/>
      <protection/>
    </xf>
    <xf numFmtId="0" fontId="0" fillId="34" borderId="12" xfId="0" applyFill="1" applyBorder="1" applyAlignment="1" applyProtection="1">
      <alignment horizontal="center"/>
      <protection/>
    </xf>
    <xf numFmtId="0" fontId="0" fillId="34" borderId="38" xfId="0" applyFill="1" applyBorder="1" applyAlignment="1" applyProtection="1">
      <alignment horizontal="center"/>
      <protection/>
    </xf>
    <xf numFmtId="0" fontId="0" fillId="34" borderId="11" xfId="0" applyFill="1" applyBorder="1" applyAlignment="1" applyProtection="1">
      <alignment horizontal="center"/>
      <protection/>
    </xf>
    <xf numFmtId="0" fontId="81" fillId="34" borderId="0" xfId="0" applyFont="1" applyFill="1" applyBorder="1" applyAlignment="1" applyProtection="1">
      <alignment horizontal="right" vertical="center"/>
      <protection/>
    </xf>
    <xf numFmtId="0" fontId="87" fillId="0" borderId="25" xfId="0" applyFont="1" applyBorder="1" applyAlignment="1" applyProtection="1">
      <alignment horizontal="center"/>
      <protection/>
    </xf>
    <xf numFmtId="0" fontId="87" fillId="0" borderId="10" xfId="0" applyFont="1" applyBorder="1" applyAlignment="1" applyProtection="1">
      <alignment horizontal="center"/>
      <protection locked="0"/>
    </xf>
    <xf numFmtId="0" fontId="85" fillId="34" borderId="0" xfId="0" applyFont="1" applyFill="1" applyBorder="1" applyAlignment="1" applyProtection="1">
      <alignment horizontal="center" vertical="center"/>
      <protection/>
    </xf>
    <xf numFmtId="0" fontId="73" fillId="6" borderId="30" xfId="0" applyFont="1" applyFill="1" applyBorder="1" applyAlignment="1" applyProtection="1">
      <alignment horizontal="left" vertical="center"/>
      <protection/>
    </xf>
    <xf numFmtId="0" fontId="73" fillId="6" borderId="29" xfId="0" applyFont="1" applyFill="1" applyBorder="1" applyAlignment="1" applyProtection="1">
      <alignment horizontal="left" vertical="center"/>
      <protection/>
    </xf>
    <xf numFmtId="180" fontId="73" fillId="6" borderId="30" xfId="0" applyNumberFormat="1" applyFont="1" applyFill="1" applyBorder="1" applyAlignment="1" applyProtection="1">
      <alignment horizontal="center" vertical="center"/>
      <protection/>
    </xf>
    <xf numFmtId="180" fontId="73" fillId="6" borderId="29" xfId="0" applyNumberFormat="1" applyFont="1" applyFill="1" applyBorder="1" applyAlignment="1" applyProtection="1">
      <alignment horizontal="center" vertical="center"/>
      <protection/>
    </xf>
    <xf numFmtId="180" fontId="73" fillId="6" borderId="31" xfId="0" applyNumberFormat="1" applyFont="1" applyFill="1" applyBorder="1" applyAlignment="1" applyProtection="1">
      <alignment horizontal="center" vertical="center"/>
      <protection/>
    </xf>
    <xf numFmtId="0" fontId="0" fillId="0" borderId="0" xfId="0" applyBorder="1" applyAlignment="1" applyProtection="1">
      <alignment horizontal="center"/>
      <protection/>
    </xf>
    <xf numFmtId="0" fontId="73" fillId="6" borderId="10" xfId="0" applyFont="1" applyFill="1" applyBorder="1" applyAlignment="1" applyProtection="1">
      <alignment vertical="top" wrapText="1"/>
      <protection/>
    </xf>
    <xf numFmtId="0" fontId="79" fillId="6" borderId="25" xfId="0" applyFont="1" applyFill="1" applyBorder="1" applyAlignment="1" applyProtection="1">
      <alignment horizontal="center" vertical="center" wrapText="1"/>
      <protection/>
    </xf>
    <xf numFmtId="0" fontId="82" fillId="6" borderId="10" xfId="0" applyFont="1" applyFill="1" applyBorder="1" applyAlignment="1" applyProtection="1">
      <alignment vertical="center"/>
      <protection/>
    </xf>
    <xf numFmtId="0" fontId="78" fillId="0" borderId="10" xfId="0" applyFont="1" applyBorder="1" applyAlignment="1" applyProtection="1">
      <alignment horizontal="center" vertical="center"/>
      <protection/>
    </xf>
    <xf numFmtId="0" fontId="73" fillId="6" borderId="10" xfId="0" applyFont="1" applyFill="1" applyBorder="1" applyAlignment="1" applyProtection="1">
      <alignment vertical="center"/>
      <protection/>
    </xf>
    <xf numFmtId="0" fontId="82" fillId="6" borderId="10" xfId="0" applyFont="1" applyFill="1" applyBorder="1" applyAlignment="1" applyProtection="1">
      <alignment horizontal="left" vertical="center" wrapText="1"/>
      <protection/>
    </xf>
    <xf numFmtId="0" fontId="90" fillId="6" borderId="29" xfId="0" applyFont="1" applyFill="1" applyBorder="1" applyAlignment="1" applyProtection="1">
      <alignment horizontal="center" wrapText="1"/>
      <protection/>
    </xf>
    <xf numFmtId="0" fontId="90" fillId="6" borderId="31" xfId="0" applyFont="1" applyFill="1" applyBorder="1" applyAlignment="1" applyProtection="1">
      <alignment horizontal="center" wrapText="1"/>
      <protection/>
    </xf>
    <xf numFmtId="0" fontId="74" fillId="34" borderId="0" xfId="0" applyFont="1" applyFill="1" applyAlignment="1" applyProtection="1">
      <alignment horizontal="center"/>
      <protection/>
    </xf>
    <xf numFmtId="0" fontId="74" fillId="34" borderId="39" xfId="0" applyFont="1" applyFill="1" applyBorder="1" applyAlignment="1" applyProtection="1">
      <alignment horizontal="left" vertical="center"/>
      <protection locked="0"/>
    </xf>
    <xf numFmtId="0" fontId="74" fillId="34" borderId="18" xfId="0" applyFont="1" applyFill="1" applyBorder="1" applyAlignment="1" applyProtection="1">
      <alignment horizontal="left" vertical="center"/>
      <protection locked="0"/>
    </xf>
    <xf numFmtId="0" fontId="74" fillId="34" borderId="19" xfId="0" applyFont="1" applyFill="1" applyBorder="1" applyAlignment="1" applyProtection="1">
      <alignment horizontal="left" vertical="center"/>
      <protection locked="0"/>
    </xf>
    <xf numFmtId="0" fontId="74" fillId="34" borderId="11" xfId="0" applyFont="1" applyFill="1" applyBorder="1" applyAlignment="1" applyProtection="1">
      <alignment horizontal="left" wrapText="1"/>
      <protection/>
    </xf>
    <xf numFmtId="0" fontId="74" fillId="34" borderId="0" xfId="0" applyFont="1" applyFill="1" applyAlignment="1" applyProtection="1">
      <alignment horizontal="left" wrapText="1"/>
      <protection/>
    </xf>
    <xf numFmtId="0" fontId="82" fillId="6" borderId="10" xfId="0" applyFont="1" applyFill="1" applyBorder="1" applyAlignment="1" applyProtection="1">
      <alignment horizontal="center" vertical="center"/>
      <protection/>
    </xf>
    <xf numFmtId="0" fontId="82" fillId="6" borderId="10" xfId="0" applyFont="1" applyFill="1" applyBorder="1" applyAlignment="1" applyProtection="1">
      <alignment horizontal="center"/>
      <protection/>
    </xf>
    <xf numFmtId="0" fontId="74" fillId="34" borderId="0" xfId="0" applyFont="1" applyFill="1" applyAlignment="1" applyProtection="1">
      <alignment horizontal="left"/>
      <protection/>
    </xf>
    <xf numFmtId="0" fontId="73" fillId="6" borderId="10" xfId="0" applyFont="1" applyFill="1" applyBorder="1" applyAlignment="1" applyProtection="1">
      <alignment horizontal="center" vertical="center"/>
      <protection/>
    </xf>
    <xf numFmtId="0" fontId="82" fillId="6" borderId="10" xfId="0" applyFont="1" applyFill="1" applyBorder="1" applyAlignment="1" applyProtection="1">
      <alignment horizontal="left" vertical="center"/>
      <protection/>
    </xf>
    <xf numFmtId="0" fontId="0" fillId="34" borderId="0" xfId="0" applyFill="1" applyAlignment="1" applyProtection="1">
      <alignment horizontal="center"/>
      <protection/>
    </xf>
    <xf numFmtId="0" fontId="74" fillId="34" borderId="0" xfId="0" applyFont="1" applyFill="1" applyAlignment="1" applyProtection="1">
      <alignment horizontal="left" vertical="center" wrapText="1"/>
      <protection/>
    </xf>
    <xf numFmtId="0" fontId="74" fillId="34" borderId="0" xfId="0" applyFont="1" applyFill="1" applyAlignment="1" applyProtection="1">
      <alignment horizontal="left" vertical="center"/>
      <protection/>
    </xf>
    <xf numFmtId="0" fontId="74" fillId="34" borderId="11" xfId="0" applyFont="1" applyFill="1" applyBorder="1" applyAlignment="1" applyProtection="1">
      <alignment horizontal="right"/>
      <protection/>
    </xf>
    <xf numFmtId="0" fontId="74" fillId="34" borderId="0" xfId="0" applyFont="1" applyFill="1" applyAlignment="1" applyProtection="1">
      <alignment horizontal="right"/>
      <protection/>
    </xf>
    <xf numFmtId="0" fontId="73" fillId="6" borderId="28" xfId="0" applyFont="1" applyFill="1" applyBorder="1" applyAlignment="1" applyProtection="1">
      <alignment horizontal="left" vertical="center"/>
      <protection/>
    </xf>
    <xf numFmtId="0" fontId="73" fillId="6" borderId="32" xfId="0" applyFont="1" applyFill="1" applyBorder="1" applyAlignment="1" applyProtection="1">
      <alignment horizontal="left" vertical="center"/>
      <protection/>
    </xf>
    <xf numFmtId="0" fontId="73" fillId="6" borderId="26" xfId="0" applyFont="1" applyFill="1" applyBorder="1" applyAlignment="1" applyProtection="1">
      <alignment horizontal="left" vertical="center"/>
      <protection/>
    </xf>
    <xf numFmtId="0" fontId="73" fillId="6" borderId="33" xfId="0" applyFont="1" applyFill="1" applyBorder="1" applyAlignment="1" applyProtection="1">
      <alignment horizontal="left" vertical="center"/>
      <protection/>
    </xf>
    <xf numFmtId="0" fontId="73" fillId="6" borderId="0" xfId="0" applyFont="1" applyFill="1" applyBorder="1" applyAlignment="1" applyProtection="1">
      <alignment horizontal="left" vertical="center"/>
      <protection/>
    </xf>
    <xf numFmtId="0" fontId="73" fillId="6" borderId="27" xfId="0" applyFont="1" applyFill="1" applyBorder="1" applyAlignment="1" applyProtection="1">
      <alignment horizontal="left" vertical="center"/>
      <protection/>
    </xf>
    <xf numFmtId="0" fontId="73" fillId="6" borderId="21" xfId="0" applyFont="1" applyFill="1" applyBorder="1" applyAlignment="1" applyProtection="1">
      <alignment horizontal="left" vertical="center"/>
      <protection/>
    </xf>
    <xf numFmtId="0" fontId="73" fillId="6" borderId="34" xfId="0" applyFont="1" applyFill="1" applyBorder="1" applyAlignment="1" applyProtection="1">
      <alignment horizontal="left" vertical="center"/>
      <protection/>
    </xf>
    <xf numFmtId="0" fontId="73" fillId="6" borderId="22" xfId="0" applyFont="1" applyFill="1" applyBorder="1" applyAlignment="1" applyProtection="1">
      <alignment horizontal="left" vertical="center"/>
      <protection/>
    </xf>
    <xf numFmtId="0" fontId="73" fillId="6" borderId="28" xfId="0" applyFont="1" applyFill="1" applyBorder="1" applyAlignment="1" applyProtection="1">
      <alignment horizontal="left" vertical="top" wrapText="1"/>
      <protection/>
    </xf>
    <xf numFmtId="0" fontId="73" fillId="6" borderId="32" xfId="0" applyFont="1" applyFill="1" applyBorder="1" applyAlignment="1" applyProtection="1">
      <alignment horizontal="left" vertical="top" wrapText="1"/>
      <protection/>
    </xf>
    <xf numFmtId="0" fontId="73" fillId="6" borderId="26" xfId="0" applyFont="1" applyFill="1" applyBorder="1" applyAlignment="1" applyProtection="1">
      <alignment horizontal="left" vertical="top" wrapText="1"/>
      <protection/>
    </xf>
    <xf numFmtId="0" fontId="73" fillId="6" borderId="33" xfId="0" applyFont="1" applyFill="1" applyBorder="1" applyAlignment="1" applyProtection="1">
      <alignment horizontal="left" vertical="top" wrapText="1"/>
      <protection/>
    </xf>
    <xf numFmtId="0" fontId="73" fillId="6" borderId="0" xfId="0" applyFont="1" applyFill="1" applyBorder="1" applyAlignment="1" applyProtection="1">
      <alignment horizontal="left" vertical="top" wrapText="1"/>
      <protection/>
    </xf>
    <xf numFmtId="0" fontId="73" fillId="6" borderId="27" xfId="0" applyFont="1" applyFill="1" applyBorder="1" applyAlignment="1" applyProtection="1">
      <alignment horizontal="left" vertical="top" wrapText="1"/>
      <protection/>
    </xf>
    <xf numFmtId="0" fontId="73" fillId="6" borderId="21" xfId="0" applyFont="1" applyFill="1" applyBorder="1" applyAlignment="1" applyProtection="1">
      <alignment horizontal="left" vertical="top" wrapText="1"/>
      <protection/>
    </xf>
    <xf numFmtId="0" fontId="73" fillId="6" borderId="34" xfId="0" applyFont="1" applyFill="1" applyBorder="1" applyAlignment="1" applyProtection="1">
      <alignment horizontal="left" vertical="top" wrapText="1"/>
      <protection/>
    </xf>
    <xf numFmtId="0" fontId="73" fillId="6" borderId="22" xfId="0" applyFont="1" applyFill="1" applyBorder="1" applyAlignment="1" applyProtection="1">
      <alignment horizontal="left" vertical="top" wrapText="1"/>
      <protection/>
    </xf>
    <xf numFmtId="0" fontId="74" fillId="6" borderId="25" xfId="0" applyFont="1" applyFill="1" applyBorder="1" applyAlignment="1" applyProtection="1">
      <alignment horizontal="center" vertical="center"/>
      <protection/>
    </xf>
    <xf numFmtId="0" fontId="74" fillId="6" borderId="24" xfId="0" applyFont="1" applyFill="1" applyBorder="1" applyAlignment="1" applyProtection="1">
      <alignment horizontal="center" vertical="center"/>
      <protection/>
    </xf>
    <xf numFmtId="16" fontId="73" fillId="6" borderId="28" xfId="0" applyNumberFormat="1" applyFont="1" applyFill="1" applyBorder="1" applyAlignment="1" applyProtection="1">
      <alignment horizontal="left" vertical="center" wrapText="1"/>
      <protection/>
    </xf>
    <xf numFmtId="16" fontId="73" fillId="6" borderId="32" xfId="0" applyNumberFormat="1" applyFont="1" applyFill="1" applyBorder="1" applyAlignment="1" applyProtection="1">
      <alignment horizontal="left" vertical="center" wrapText="1"/>
      <protection/>
    </xf>
    <xf numFmtId="16" fontId="73" fillId="6" borderId="26" xfId="0" applyNumberFormat="1" applyFont="1" applyFill="1" applyBorder="1" applyAlignment="1" applyProtection="1">
      <alignment horizontal="left" vertical="center" wrapText="1"/>
      <protection/>
    </xf>
    <xf numFmtId="16" fontId="73" fillId="6" borderId="33" xfId="0" applyNumberFormat="1" applyFont="1" applyFill="1" applyBorder="1" applyAlignment="1" applyProtection="1">
      <alignment horizontal="left" vertical="center" wrapText="1"/>
      <protection/>
    </xf>
    <xf numFmtId="16" fontId="73" fillId="6" borderId="0" xfId="0" applyNumberFormat="1" applyFont="1" applyFill="1" applyBorder="1" applyAlignment="1" applyProtection="1">
      <alignment horizontal="left" vertical="center" wrapText="1"/>
      <protection/>
    </xf>
    <xf numFmtId="16" fontId="73" fillId="6" borderId="27" xfId="0" applyNumberFormat="1" applyFont="1" applyFill="1" applyBorder="1" applyAlignment="1" applyProtection="1">
      <alignment horizontal="left" vertical="center" wrapText="1"/>
      <protection/>
    </xf>
    <xf numFmtId="16" fontId="73" fillId="6" borderId="21" xfId="0" applyNumberFormat="1" applyFont="1" applyFill="1" applyBorder="1" applyAlignment="1" applyProtection="1">
      <alignment horizontal="left" vertical="center" wrapText="1"/>
      <protection/>
    </xf>
    <xf numFmtId="16" fontId="73" fillId="6" borderId="34" xfId="0" applyNumberFormat="1" applyFont="1" applyFill="1" applyBorder="1" applyAlignment="1" applyProtection="1">
      <alignment horizontal="left" vertical="center" wrapText="1"/>
      <protection/>
    </xf>
    <xf numFmtId="16" fontId="73" fillId="6" borderId="22" xfId="0" applyNumberFormat="1" applyFont="1" applyFill="1" applyBorder="1" applyAlignment="1" applyProtection="1">
      <alignment horizontal="left" vertical="center" wrapText="1"/>
      <protection/>
    </xf>
    <xf numFmtId="0" fontId="36" fillId="6" borderId="25" xfId="0" applyFont="1" applyFill="1" applyBorder="1" applyAlignment="1" applyProtection="1">
      <alignment horizontal="center" vertical="center"/>
      <protection/>
    </xf>
    <xf numFmtId="0" fontId="36" fillId="6" borderId="24" xfId="0" applyFont="1" applyFill="1" applyBorder="1" applyAlignment="1" applyProtection="1">
      <alignment horizontal="center" vertical="center"/>
      <protection/>
    </xf>
    <xf numFmtId="0" fontId="73" fillId="6" borderId="28" xfId="0" applyFont="1" applyFill="1" applyBorder="1" applyAlignment="1" applyProtection="1">
      <alignment horizontal="center" vertical="top" wrapText="1"/>
      <protection/>
    </xf>
    <xf numFmtId="0" fontId="73" fillId="6" borderId="32" xfId="0" applyFont="1" applyFill="1" applyBorder="1" applyAlignment="1" applyProtection="1">
      <alignment horizontal="center" vertical="top" wrapText="1"/>
      <protection/>
    </xf>
    <xf numFmtId="0" fontId="73" fillId="6" borderId="26" xfId="0" applyFont="1" applyFill="1" applyBorder="1" applyAlignment="1" applyProtection="1">
      <alignment horizontal="center" vertical="top" wrapText="1"/>
      <protection/>
    </xf>
    <xf numFmtId="0" fontId="73" fillId="6" borderId="33" xfId="0" applyFont="1" applyFill="1" applyBorder="1" applyAlignment="1" applyProtection="1">
      <alignment horizontal="center" vertical="top" wrapText="1"/>
      <protection/>
    </xf>
    <xf numFmtId="0" fontId="73" fillId="6" borderId="0" xfId="0" applyFont="1" applyFill="1" applyBorder="1" applyAlignment="1" applyProtection="1">
      <alignment horizontal="center" vertical="top" wrapText="1"/>
      <protection/>
    </xf>
    <xf numFmtId="0" fontId="73" fillId="6" borderId="27" xfId="0" applyFont="1" applyFill="1" applyBorder="1" applyAlignment="1" applyProtection="1">
      <alignment horizontal="center" vertical="top" wrapText="1"/>
      <protection/>
    </xf>
    <xf numFmtId="0" fontId="73" fillId="6" borderId="21" xfId="0" applyFont="1" applyFill="1" applyBorder="1" applyAlignment="1" applyProtection="1">
      <alignment horizontal="center" vertical="top" wrapText="1"/>
      <protection/>
    </xf>
    <xf numFmtId="0" fontId="73" fillId="6" borderId="34" xfId="0" applyFont="1" applyFill="1" applyBorder="1" applyAlignment="1" applyProtection="1">
      <alignment horizontal="center" vertical="top" wrapText="1"/>
      <protection/>
    </xf>
    <xf numFmtId="0" fontId="73" fillId="6" borderId="22" xfId="0" applyFont="1" applyFill="1" applyBorder="1" applyAlignment="1" applyProtection="1">
      <alignment horizontal="center" vertical="top" wrapText="1"/>
      <protection/>
    </xf>
    <xf numFmtId="0" fontId="73" fillId="6" borderId="25" xfId="0" applyFont="1" applyFill="1" applyBorder="1" applyAlignment="1" applyProtection="1">
      <alignment horizontal="center" vertical="top" wrapText="1"/>
      <protection/>
    </xf>
    <xf numFmtId="0" fontId="73" fillId="6" borderId="23" xfId="0" applyFont="1" applyFill="1" applyBorder="1" applyAlignment="1" applyProtection="1">
      <alignment horizontal="center" vertical="top" wrapText="1"/>
      <protection/>
    </xf>
    <xf numFmtId="0" fontId="73" fillId="6" borderId="24" xfId="0" applyFont="1" applyFill="1" applyBorder="1" applyAlignment="1" applyProtection="1">
      <alignment horizontal="center" vertical="top" wrapText="1"/>
      <protection/>
    </xf>
    <xf numFmtId="0" fontId="73" fillId="6" borderId="10" xfId="0" applyFont="1" applyFill="1" applyBorder="1" applyAlignment="1" applyProtection="1">
      <alignment horizontal="left" vertical="top" wrapText="1"/>
      <protection/>
    </xf>
    <xf numFmtId="0" fontId="78" fillId="6" borderId="0" xfId="0" applyFont="1" applyFill="1" applyBorder="1" applyAlignment="1" applyProtection="1">
      <alignment horizontal="left" vertical="top" wrapText="1"/>
      <protection/>
    </xf>
    <xf numFmtId="0" fontId="74" fillId="6" borderId="30" xfId="0" applyFont="1" applyFill="1" applyBorder="1" applyAlignment="1" applyProtection="1">
      <alignment vertical="center" wrapText="1"/>
      <protection/>
    </xf>
    <xf numFmtId="0" fontId="74" fillId="6" borderId="29" xfId="0" applyFont="1" applyFill="1" applyBorder="1" applyAlignment="1" applyProtection="1">
      <alignment vertical="center" wrapText="1"/>
      <protection/>
    </xf>
    <xf numFmtId="0" fontId="74" fillId="6" borderId="31" xfId="0" applyFont="1" applyFill="1" applyBorder="1" applyAlignment="1" applyProtection="1">
      <alignment vertical="center" wrapText="1"/>
      <protection/>
    </xf>
    <xf numFmtId="0" fontId="74" fillId="6" borderId="25" xfId="0" applyFont="1" applyFill="1" applyBorder="1" applyAlignment="1" applyProtection="1">
      <alignment horizontal="center"/>
      <protection/>
    </xf>
    <xf numFmtId="0" fontId="74" fillId="6" borderId="23" xfId="0" applyFont="1" applyFill="1" applyBorder="1" applyAlignment="1" applyProtection="1">
      <alignment horizontal="center"/>
      <protection/>
    </xf>
    <xf numFmtId="0" fontId="74" fillId="6" borderId="24" xfId="0" applyFont="1" applyFill="1" applyBorder="1" applyAlignment="1" applyProtection="1">
      <alignment horizontal="center"/>
      <protection/>
    </xf>
    <xf numFmtId="0" fontId="74" fillId="6" borderId="28" xfId="0" applyFont="1" applyFill="1" applyBorder="1" applyAlignment="1" applyProtection="1">
      <alignment horizontal="center"/>
      <protection/>
    </xf>
    <xf numFmtId="0" fontId="74" fillId="6" borderId="26" xfId="0" applyFont="1" applyFill="1" applyBorder="1" applyAlignment="1" applyProtection="1">
      <alignment horizontal="center"/>
      <protection/>
    </xf>
    <xf numFmtId="0" fontId="74" fillId="6" borderId="33" xfId="0" applyFont="1" applyFill="1" applyBorder="1" applyAlignment="1" applyProtection="1">
      <alignment horizontal="center"/>
      <protection/>
    </xf>
    <xf numFmtId="0" fontId="74" fillId="6" borderId="27" xfId="0" applyFont="1" applyFill="1" applyBorder="1" applyAlignment="1" applyProtection="1">
      <alignment horizontal="center"/>
      <protection/>
    </xf>
    <xf numFmtId="0" fontId="74" fillId="6" borderId="21" xfId="0" applyFont="1" applyFill="1" applyBorder="1" applyAlignment="1" applyProtection="1">
      <alignment horizontal="center"/>
      <protection/>
    </xf>
    <xf numFmtId="0" fontId="74" fillId="6" borderId="22" xfId="0" applyFont="1" applyFill="1" applyBorder="1" applyAlignment="1" applyProtection="1">
      <alignment horizontal="center"/>
      <protection/>
    </xf>
    <xf numFmtId="0" fontId="74" fillId="6" borderId="28" xfId="0" applyFont="1" applyFill="1" applyBorder="1" applyAlignment="1" applyProtection="1">
      <alignment horizontal="center" vertical="center"/>
      <protection/>
    </xf>
    <xf numFmtId="0" fontId="74" fillId="6" borderId="32" xfId="0" applyFont="1" applyFill="1" applyBorder="1" applyAlignment="1" applyProtection="1">
      <alignment horizontal="center" vertical="center"/>
      <protection/>
    </xf>
    <xf numFmtId="0" fontId="74" fillId="6" borderId="26" xfId="0" applyFont="1" applyFill="1" applyBorder="1" applyAlignment="1" applyProtection="1">
      <alignment horizontal="center" vertical="center"/>
      <protection/>
    </xf>
    <xf numFmtId="0" fontId="74" fillId="6" borderId="33" xfId="0" applyFont="1" applyFill="1" applyBorder="1" applyAlignment="1" applyProtection="1">
      <alignment horizontal="center" vertical="center"/>
      <protection/>
    </xf>
    <xf numFmtId="0" fontId="74" fillId="6" borderId="0" xfId="0" applyFont="1" applyFill="1" applyBorder="1" applyAlignment="1" applyProtection="1">
      <alignment horizontal="center" vertical="center"/>
      <protection/>
    </xf>
    <xf numFmtId="0" fontId="74" fillId="6" borderId="27" xfId="0" applyFont="1" applyFill="1" applyBorder="1" applyAlignment="1" applyProtection="1">
      <alignment horizontal="center" vertical="center"/>
      <protection/>
    </xf>
    <xf numFmtId="0" fontId="74" fillId="6" borderId="21" xfId="0" applyFont="1" applyFill="1" applyBorder="1" applyAlignment="1" applyProtection="1">
      <alignment horizontal="center" vertical="center"/>
      <protection/>
    </xf>
    <xf numFmtId="0" fontId="74" fillId="6" borderId="34" xfId="0" applyFont="1" applyFill="1" applyBorder="1" applyAlignment="1" applyProtection="1">
      <alignment horizontal="center" vertical="center"/>
      <protection/>
    </xf>
    <xf numFmtId="0" fontId="74" fillId="6" borderId="22" xfId="0" applyFont="1" applyFill="1" applyBorder="1" applyAlignment="1" applyProtection="1">
      <alignment horizontal="center" vertical="center"/>
      <protection/>
    </xf>
    <xf numFmtId="0" fontId="74" fillId="6" borderId="32" xfId="0" applyFont="1" applyFill="1" applyBorder="1" applyAlignment="1" applyProtection="1">
      <alignment horizontal="center"/>
      <protection/>
    </xf>
    <xf numFmtId="0" fontId="74" fillId="6" borderId="0" xfId="0" applyFont="1" applyFill="1" applyBorder="1" applyAlignment="1" applyProtection="1">
      <alignment horizontal="center"/>
      <protection/>
    </xf>
    <xf numFmtId="0" fontId="74" fillId="6" borderId="34" xfId="0" applyFont="1" applyFill="1" applyBorder="1" applyAlignment="1" applyProtection="1">
      <alignment horizontal="center"/>
      <protection/>
    </xf>
    <xf numFmtId="0" fontId="74" fillId="6" borderId="10" xfId="0" applyFont="1" applyFill="1" applyBorder="1" applyAlignment="1" applyProtection="1">
      <alignment horizontal="center" vertical="center"/>
      <protection/>
    </xf>
    <xf numFmtId="0" fontId="74" fillId="6" borderId="25" xfId="0" applyFont="1" applyFill="1" applyBorder="1" applyAlignment="1" applyProtection="1">
      <alignment horizontal="left" vertical="center"/>
      <protection/>
    </xf>
    <xf numFmtId="0" fontId="74" fillId="6" borderId="16" xfId="0" applyFont="1" applyFill="1" applyBorder="1" applyAlignment="1" applyProtection="1">
      <alignment horizontal="left" vertical="center" wrapText="1"/>
      <protection/>
    </xf>
    <xf numFmtId="0" fontId="74" fillId="6" borderId="16" xfId="0" applyFont="1" applyFill="1" applyBorder="1" applyAlignment="1" applyProtection="1">
      <alignment horizontal="left" vertical="center"/>
      <protection/>
    </xf>
    <xf numFmtId="0" fontId="74" fillId="6" borderId="28" xfId="0" applyFont="1" applyFill="1" applyBorder="1" applyAlignment="1" applyProtection="1">
      <alignment horizontal="left" vertical="center"/>
      <protection/>
    </xf>
    <xf numFmtId="0" fontId="74" fillId="6" borderId="32" xfId="0" applyFont="1" applyFill="1" applyBorder="1" applyAlignment="1" applyProtection="1">
      <alignment horizontal="left" vertical="center"/>
      <protection/>
    </xf>
    <xf numFmtId="0" fontId="74" fillId="6" borderId="26" xfId="0" applyFont="1" applyFill="1" applyBorder="1" applyAlignment="1" applyProtection="1">
      <alignment horizontal="left" vertical="center"/>
      <protection/>
    </xf>
    <xf numFmtId="0" fontId="74" fillId="6" borderId="33" xfId="0" applyFont="1" applyFill="1" applyBorder="1" applyAlignment="1" applyProtection="1">
      <alignment horizontal="left" vertical="center"/>
      <protection/>
    </xf>
    <xf numFmtId="0" fontId="74" fillId="6" borderId="0" xfId="0" applyFont="1" applyFill="1" applyBorder="1" applyAlignment="1" applyProtection="1">
      <alignment horizontal="left" vertical="center"/>
      <protection/>
    </xf>
    <xf numFmtId="0" fontId="74" fillId="6" borderId="27" xfId="0" applyFont="1" applyFill="1" applyBorder="1" applyAlignment="1" applyProtection="1">
      <alignment horizontal="left" vertical="center"/>
      <protection/>
    </xf>
    <xf numFmtId="0" fontId="74" fillId="6" borderId="21" xfId="0" applyFont="1" applyFill="1" applyBorder="1" applyAlignment="1" applyProtection="1">
      <alignment horizontal="left" vertical="center"/>
      <protection/>
    </xf>
    <xf numFmtId="0" fontId="74" fillId="6" borderId="34" xfId="0" applyFont="1" applyFill="1" applyBorder="1" applyAlignment="1" applyProtection="1">
      <alignment horizontal="left" vertical="center"/>
      <protection/>
    </xf>
    <xf numFmtId="0" fontId="74" fillId="6" borderId="22" xfId="0" applyFont="1" applyFill="1" applyBorder="1" applyAlignment="1" applyProtection="1">
      <alignment horizontal="left" vertical="center"/>
      <protection/>
    </xf>
    <xf numFmtId="0" fontId="85" fillId="6" borderId="10" xfId="0" applyFont="1" applyFill="1" applyBorder="1" applyAlignment="1" applyProtection="1">
      <alignment horizontal="center" vertical="center"/>
      <protection/>
    </xf>
    <xf numFmtId="0" fontId="74" fillId="6" borderId="23" xfId="0" applyFont="1" applyFill="1" applyBorder="1" applyAlignment="1" applyProtection="1">
      <alignment horizontal="center" vertical="center"/>
      <protection/>
    </xf>
    <xf numFmtId="0" fontId="74" fillId="6" borderId="30" xfId="0" applyFont="1" applyFill="1" applyBorder="1" applyAlignment="1" applyProtection="1">
      <alignment horizontal="center" vertical="center"/>
      <protection/>
    </xf>
    <xf numFmtId="0" fontId="74" fillId="6" borderId="29" xfId="0" applyFont="1" applyFill="1" applyBorder="1" applyAlignment="1" applyProtection="1">
      <alignment horizontal="center" vertical="center"/>
      <protection/>
    </xf>
    <xf numFmtId="0" fontId="74" fillId="6" borderId="31" xfId="0" applyFont="1" applyFill="1" applyBorder="1" applyAlignment="1" applyProtection="1">
      <alignment horizontal="center" vertical="center"/>
      <protection/>
    </xf>
    <xf numFmtId="0" fontId="71" fillId="6" borderId="30" xfId="0" applyFont="1" applyFill="1" applyBorder="1" applyAlignment="1" applyProtection="1">
      <alignment horizontal="center" vertical="center"/>
      <protection/>
    </xf>
    <xf numFmtId="0" fontId="71" fillId="6" borderId="29" xfId="0" applyFont="1" applyFill="1" applyBorder="1" applyAlignment="1" applyProtection="1">
      <alignment horizontal="center" vertical="center"/>
      <protection/>
    </xf>
    <xf numFmtId="0" fontId="71" fillId="6" borderId="31" xfId="0" applyFont="1" applyFill="1" applyBorder="1" applyAlignment="1" applyProtection="1">
      <alignment horizontal="center" vertical="center"/>
      <protection/>
    </xf>
    <xf numFmtId="0" fontId="74" fillId="6" borderId="30" xfId="0" applyFont="1" applyFill="1" applyBorder="1" applyAlignment="1" applyProtection="1">
      <alignment horizontal="left" vertical="center" wrapText="1"/>
      <protection/>
    </xf>
    <xf numFmtId="0" fontId="74" fillId="6" borderId="29" xfId="0" applyFont="1" applyFill="1" applyBorder="1" applyAlignment="1" applyProtection="1">
      <alignment horizontal="left" vertical="center" wrapText="1"/>
      <protection/>
    </xf>
    <xf numFmtId="0" fontId="74" fillId="6" borderId="31" xfId="0" applyFont="1" applyFill="1" applyBorder="1" applyAlignment="1" applyProtection="1">
      <alignment horizontal="left" vertical="center" wrapText="1"/>
      <protection/>
    </xf>
    <xf numFmtId="0" fontId="74" fillId="6" borderId="28" xfId="0" applyFont="1" applyFill="1" applyBorder="1" applyAlignment="1" applyProtection="1">
      <alignment horizontal="left" vertical="center" wrapText="1"/>
      <protection/>
    </xf>
    <xf numFmtId="0" fontId="74" fillId="6" borderId="32" xfId="0" applyFont="1" applyFill="1" applyBorder="1" applyAlignment="1" applyProtection="1">
      <alignment horizontal="left" vertical="center" wrapText="1"/>
      <protection/>
    </xf>
    <xf numFmtId="0" fontId="74" fillId="6" borderId="26" xfId="0" applyFont="1" applyFill="1" applyBorder="1" applyAlignment="1" applyProtection="1">
      <alignment horizontal="left" vertical="center" wrapText="1"/>
      <protection/>
    </xf>
    <xf numFmtId="0" fontId="74" fillId="6" borderId="33" xfId="0" applyFont="1" applyFill="1" applyBorder="1" applyAlignment="1" applyProtection="1">
      <alignment horizontal="left" vertical="center" wrapText="1"/>
      <protection/>
    </xf>
    <xf numFmtId="0" fontId="74" fillId="6" borderId="0" xfId="0" applyFont="1" applyFill="1" applyBorder="1" applyAlignment="1" applyProtection="1">
      <alignment horizontal="left" vertical="center" wrapText="1"/>
      <protection/>
    </xf>
    <xf numFmtId="0" fontId="74" fillId="6" borderId="27" xfId="0" applyFont="1" applyFill="1" applyBorder="1" applyAlignment="1" applyProtection="1">
      <alignment horizontal="left" vertical="center" wrapText="1"/>
      <protection/>
    </xf>
    <xf numFmtId="0" fontId="74" fillId="6" borderId="21" xfId="0" applyFont="1" applyFill="1" applyBorder="1" applyAlignment="1" applyProtection="1">
      <alignment horizontal="left" vertical="center" wrapText="1"/>
      <protection/>
    </xf>
    <xf numFmtId="0" fontId="74" fillId="6" borderId="34" xfId="0" applyFont="1" applyFill="1" applyBorder="1" applyAlignment="1" applyProtection="1">
      <alignment horizontal="left" vertical="center" wrapText="1"/>
      <protection/>
    </xf>
    <xf numFmtId="0" fontId="74" fillId="6" borderId="22" xfId="0" applyFont="1" applyFill="1" applyBorder="1" applyAlignment="1" applyProtection="1">
      <alignment horizontal="left" vertical="center" wrapText="1"/>
      <protection/>
    </xf>
    <xf numFmtId="0" fontId="74" fillId="6" borderId="30" xfId="0" applyFont="1" applyFill="1" applyBorder="1" applyAlignment="1" applyProtection="1">
      <alignment horizontal="left" wrapText="1"/>
      <protection/>
    </xf>
    <xf numFmtId="0" fontId="74" fillId="6" borderId="29" xfId="0" applyFont="1" applyFill="1" applyBorder="1" applyAlignment="1" applyProtection="1">
      <alignment horizontal="left"/>
      <protection/>
    </xf>
    <xf numFmtId="0" fontId="74" fillId="6" borderId="31" xfId="0" applyFont="1" applyFill="1" applyBorder="1" applyAlignment="1" applyProtection="1">
      <alignment horizontal="left"/>
      <protection/>
    </xf>
    <xf numFmtId="0" fontId="74" fillId="6" borderId="30" xfId="0" applyFont="1" applyFill="1" applyBorder="1" applyAlignment="1" applyProtection="1">
      <alignment horizontal="left"/>
      <protection/>
    </xf>
    <xf numFmtId="0" fontId="78" fillId="6" borderId="20" xfId="0" applyFont="1" applyFill="1" applyBorder="1" applyAlignment="1" applyProtection="1">
      <alignment horizontal="left" vertical="top" wrapText="1"/>
      <protection/>
    </xf>
    <xf numFmtId="0" fontId="76" fillId="6" borderId="0" xfId="0" applyFont="1" applyFill="1" applyBorder="1" applyAlignment="1" applyProtection="1">
      <alignment horizontal="left" vertical="top" wrapText="1"/>
      <protection/>
    </xf>
    <xf numFmtId="0" fontId="78" fillId="6" borderId="0" xfId="0" applyFont="1" applyFill="1" applyBorder="1" applyAlignment="1" applyProtection="1">
      <alignment vertical="top" wrapText="1"/>
      <protection/>
    </xf>
    <xf numFmtId="0" fontId="78" fillId="6" borderId="0" xfId="0" applyFont="1" applyFill="1" applyBorder="1" applyAlignment="1" applyProtection="1">
      <alignment horizontal="left" wrapText="1"/>
      <protection/>
    </xf>
    <xf numFmtId="0" fontId="78" fillId="6" borderId="0" xfId="0" applyFont="1" applyFill="1" applyBorder="1" applyAlignment="1" applyProtection="1">
      <alignment horizontal="left" vertical="top"/>
      <protection/>
    </xf>
    <xf numFmtId="0" fontId="78" fillId="6" borderId="0" xfId="0" applyFont="1" applyFill="1" applyBorder="1" applyAlignment="1" applyProtection="1">
      <alignment vertical="center" wrapText="1"/>
      <protection/>
    </xf>
    <xf numFmtId="0" fontId="78" fillId="6" borderId="0" xfId="0" applyFont="1" applyFill="1" applyBorder="1" applyAlignment="1" applyProtection="1">
      <alignment vertical="center" wrapText="1"/>
      <protection/>
    </xf>
    <xf numFmtId="0" fontId="76" fillId="6" borderId="0" xfId="0" applyFont="1" applyFill="1" applyBorder="1" applyAlignment="1" applyProtection="1">
      <alignment horizontal="left" vertical="top"/>
      <protection/>
    </xf>
    <xf numFmtId="0" fontId="78" fillId="6" borderId="16" xfId="0" applyFont="1" applyFill="1" applyBorder="1" applyAlignment="1" applyProtection="1">
      <alignment horizontal="left" vertical="top"/>
      <protection/>
    </xf>
    <xf numFmtId="0" fontId="74" fillId="6" borderId="29" xfId="0" applyFont="1" applyFill="1" applyBorder="1" applyAlignment="1" applyProtection="1">
      <alignment horizontal="left" wrapText="1"/>
      <protection/>
    </xf>
    <xf numFmtId="0" fontId="74" fillId="6" borderId="31" xfId="0" applyFont="1" applyFill="1" applyBorder="1" applyAlignment="1" applyProtection="1">
      <alignment horizontal="left" wrapText="1"/>
      <protection/>
    </xf>
    <xf numFmtId="0" fontId="71" fillId="6" borderId="25" xfId="0" applyFont="1" applyFill="1" applyBorder="1" applyAlignment="1" applyProtection="1">
      <alignment horizontal="center"/>
      <protection/>
    </xf>
    <xf numFmtId="0" fontId="71" fillId="6" borderId="23" xfId="0" applyFont="1" applyFill="1" applyBorder="1" applyAlignment="1" applyProtection="1">
      <alignment horizontal="center"/>
      <protection/>
    </xf>
    <xf numFmtId="0" fontId="71" fillId="6" borderId="24" xfId="0" applyFont="1" applyFill="1" applyBorder="1" applyAlignment="1" applyProtection="1">
      <alignment horizontal="center"/>
      <protection/>
    </xf>
    <xf numFmtId="0" fontId="74" fillId="34" borderId="30" xfId="0" applyFont="1" applyFill="1" applyBorder="1" applyAlignment="1" applyProtection="1">
      <alignment horizontal="left" vertical="center"/>
      <protection locked="0"/>
    </xf>
    <xf numFmtId="0" fontId="74" fillId="34" borderId="29" xfId="0" applyFont="1" applyFill="1" applyBorder="1" applyAlignment="1" applyProtection="1">
      <alignment horizontal="left" vertical="center"/>
      <protection locked="0"/>
    </xf>
    <xf numFmtId="0" fontId="74" fillId="34" borderId="31" xfId="0" applyFont="1" applyFill="1" applyBorder="1" applyAlignment="1" applyProtection="1">
      <alignment horizontal="left" vertical="center"/>
      <protection locked="0"/>
    </xf>
    <xf numFmtId="0" fontId="85" fillId="6" borderId="20" xfId="0" applyFont="1" applyFill="1" applyBorder="1" applyAlignment="1" applyProtection="1">
      <alignment horizontal="center" vertical="center"/>
      <protection/>
    </xf>
    <xf numFmtId="0" fontId="78" fillId="6" borderId="16" xfId="0" applyFont="1" applyFill="1" applyBorder="1" applyAlignment="1" applyProtection="1">
      <alignment horizontal="left"/>
      <protection/>
    </xf>
    <xf numFmtId="0" fontId="74" fillId="34" borderId="13" xfId="0" applyFont="1" applyFill="1" applyBorder="1" applyAlignment="1" applyProtection="1">
      <alignment horizontal="left" vertical="center"/>
      <protection locked="0"/>
    </xf>
    <xf numFmtId="0" fontId="74" fillId="34" borderId="20" xfId="0" applyFont="1" applyFill="1" applyBorder="1" applyAlignment="1" applyProtection="1">
      <alignment horizontal="left" vertical="center"/>
      <protection locked="0"/>
    </xf>
    <xf numFmtId="0" fontId="74" fillId="34" borderId="14" xfId="0" applyFont="1" applyFill="1" applyBorder="1" applyAlignment="1" applyProtection="1">
      <alignment horizontal="left" vertical="center"/>
      <protection locked="0"/>
    </xf>
    <xf numFmtId="0" fontId="74" fillId="34" borderId="15" xfId="0" applyFont="1" applyFill="1" applyBorder="1" applyAlignment="1" applyProtection="1">
      <alignment horizontal="left" vertical="center"/>
      <protection locked="0"/>
    </xf>
    <xf numFmtId="0" fontId="74" fillId="34" borderId="16" xfId="0" applyFont="1" applyFill="1" applyBorder="1" applyAlignment="1" applyProtection="1">
      <alignment horizontal="left" vertical="center"/>
      <protection locked="0"/>
    </xf>
    <xf numFmtId="0" fontId="74" fillId="34" borderId="17" xfId="0" applyFont="1" applyFill="1" applyBorder="1" applyAlignment="1" applyProtection="1">
      <alignment horizontal="left" vertical="center"/>
      <protection locked="0"/>
    </xf>
    <xf numFmtId="0" fontId="74" fillId="34" borderId="13" xfId="0" applyFont="1" applyFill="1" applyBorder="1" applyAlignment="1" applyProtection="1">
      <alignment horizontal="left" vertical="center" wrapText="1"/>
      <protection locked="0"/>
    </xf>
    <xf numFmtId="0" fontId="74" fillId="34" borderId="20" xfId="0" applyFont="1" applyFill="1" applyBorder="1" applyAlignment="1" applyProtection="1">
      <alignment horizontal="left" vertical="center" wrapText="1"/>
      <protection locked="0"/>
    </xf>
    <xf numFmtId="0" fontId="74" fillId="34" borderId="14" xfId="0" applyFont="1" applyFill="1" applyBorder="1" applyAlignment="1" applyProtection="1">
      <alignment horizontal="left" vertical="center" wrapText="1"/>
      <protection locked="0"/>
    </xf>
    <xf numFmtId="0" fontId="74" fillId="34" borderId="11" xfId="0" applyFont="1" applyFill="1" applyBorder="1" applyAlignment="1" applyProtection="1">
      <alignment horizontal="left" vertical="center" wrapText="1"/>
      <protection locked="0"/>
    </xf>
    <xf numFmtId="0" fontId="74" fillId="34" borderId="0" xfId="0" applyFont="1" applyFill="1" applyBorder="1" applyAlignment="1" applyProtection="1">
      <alignment horizontal="left" vertical="center" wrapText="1"/>
      <protection locked="0"/>
    </xf>
    <xf numFmtId="0" fontId="74" fillId="34" borderId="12" xfId="0" applyFont="1" applyFill="1" applyBorder="1" applyAlignment="1" applyProtection="1">
      <alignment horizontal="left" vertical="center" wrapText="1"/>
      <protection locked="0"/>
    </xf>
    <xf numFmtId="0" fontId="74" fillId="34" borderId="15" xfId="0" applyFont="1" applyFill="1" applyBorder="1" applyAlignment="1" applyProtection="1">
      <alignment horizontal="left" vertical="center" wrapText="1"/>
      <protection locked="0"/>
    </xf>
    <xf numFmtId="0" fontId="74" fillId="34" borderId="16" xfId="0" applyFont="1" applyFill="1" applyBorder="1" applyAlignment="1" applyProtection="1">
      <alignment horizontal="left" vertical="center" wrapText="1"/>
      <protection locked="0"/>
    </xf>
    <xf numFmtId="0" fontId="74" fillId="34" borderId="17" xfId="0" applyFont="1" applyFill="1" applyBorder="1" applyAlignment="1" applyProtection="1">
      <alignment horizontal="left" vertical="center" wrapText="1"/>
      <protection locked="0"/>
    </xf>
    <xf numFmtId="0" fontId="74" fillId="34" borderId="39" xfId="0" applyFont="1" applyFill="1" applyBorder="1" applyAlignment="1" applyProtection="1">
      <alignment horizontal="left" vertical="center" wrapText="1"/>
      <protection locked="0"/>
    </xf>
    <xf numFmtId="0" fontId="74" fillId="34" borderId="18" xfId="0" applyFont="1" applyFill="1" applyBorder="1" applyAlignment="1" applyProtection="1">
      <alignment horizontal="left" vertical="center" wrapText="1"/>
      <protection locked="0"/>
    </xf>
    <xf numFmtId="0" fontId="74" fillId="34" borderId="19" xfId="0" applyFont="1" applyFill="1" applyBorder="1" applyAlignment="1" applyProtection="1">
      <alignment horizontal="left" vertical="center" wrapText="1"/>
      <protection locked="0"/>
    </xf>
    <xf numFmtId="0" fontId="88" fillId="34" borderId="0" xfId="0" applyFont="1" applyFill="1" applyAlignment="1" applyProtection="1">
      <alignment horizontal="center"/>
      <protection/>
    </xf>
    <xf numFmtId="0" fontId="60" fillId="33" borderId="0" xfId="0" applyFont="1" applyFill="1" applyBorder="1" applyAlignment="1" applyProtection="1">
      <alignment horizontal="left" vertical="center"/>
      <protection/>
    </xf>
    <xf numFmtId="0" fontId="78"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protection locked="0"/>
    </xf>
    <xf numFmtId="0" fontId="87" fillId="0" borderId="32" xfId="0" applyFont="1" applyBorder="1" applyAlignment="1" applyProtection="1">
      <alignment horizontal="left"/>
      <protection/>
    </xf>
    <xf numFmtId="0" fontId="87" fillId="0" borderId="10" xfId="0" applyFont="1" applyBorder="1" applyAlignment="1" applyProtection="1">
      <alignment horizontal="center" vertical="center"/>
      <protection/>
    </xf>
    <xf numFmtId="0" fontId="71" fillId="6" borderId="0" xfId="0" applyFont="1" applyFill="1" applyBorder="1" applyAlignment="1" applyProtection="1">
      <alignment horizontal="center" vertical="center" wrapText="1"/>
      <protection/>
    </xf>
    <xf numFmtId="0" fontId="60" fillId="33" borderId="0" xfId="0" applyFont="1" applyFill="1" applyAlignment="1" applyProtection="1">
      <alignment horizontal="center" vertical="center"/>
      <protection/>
    </xf>
    <xf numFmtId="0" fontId="73" fillId="0" borderId="10" xfId="0" applyFont="1" applyBorder="1" applyAlignment="1" applyProtection="1">
      <alignment horizontal="left" vertical="center"/>
      <protection/>
    </xf>
    <xf numFmtId="0" fontId="85" fillId="34" borderId="0" xfId="0" applyFont="1" applyFill="1" applyBorder="1" applyAlignment="1" applyProtection="1">
      <alignment horizontal="center" vertical="center" wrapText="1"/>
      <protection/>
    </xf>
    <xf numFmtId="0" fontId="0" fillId="6" borderId="10" xfId="0" applyFont="1" applyFill="1" applyBorder="1" applyAlignment="1" applyProtection="1">
      <alignment horizontal="center"/>
      <protection/>
    </xf>
    <xf numFmtId="0" fontId="60" fillId="33" borderId="10" xfId="0" applyFont="1" applyFill="1" applyBorder="1" applyAlignment="1" applyProtection="1">
      <alignment horizontal="center"/>
      <protection/>
    </xf>
    <xf numFmtId="0" fontId="78" fillId="12" borderId="10" xfId="0" applyFont="1" applyFill="1" applyBorder="1" applyAlignment="1" applyProtection="1">
      <alignment horizontal="center" vertical="center" wrapText="1"/>
      <protection/>
    </xf>
    <xf numFmtId="3" fontId="89" fillId="0" borderId="10" xfId="0" applyNumberFormat="1" applyFont="1" applyBorder="1" applyAlignment="1" applyProtection="1">
      <alignment horizontal="center" vertical="center"/>
      <protection locked="0"/>
    </xf>
    <xf numFmtId="0" fontId="80" fillId="0" borderId="10" xfId="0" applyFont="1" applyBorder="1" applyAlignment="1" applyProtection="1">
      <alignment horizontal="center" vertical="center" wrapText="1"/>
      <protection locked="0"/>
    </xf>
    <xf numFmtId="0" fontId="82" fillId="12" borderId="10" xfId="0" applyFont="1" applyFill="1" applyBorder="1" applyAlignment="1" applyProtection="1">
      <alignment horizontal="left" vertical="center"/>
      <protection/>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horizontal="center" vertical="center"/>
      <protection locked="0"/>
    </xf>
    <xf numFmtId="0" fontId="76" fillId="0" borderId="0" xfId="0" applyFont="1" applyBorder="1" applyAlignment="1" applyProtection="1">
      <alignment horizontal="left" vertical="center"/>
      <protection/>
    </xf>
    <xf numFmtId="0" fontId="0" fillId="6" borderId="0" xfId="0" applyFill="1" applyAlignment="1" applyProtection="1">
      <alignment horizontal="center"/>
      <protection/>
    </xf>
    <xf numFmtId="0" fontId="91" fillId="33" borderId="10" xfId="0" applyFont="1" applyFill="1" applyBorder="1" applyAlignment="1" applyProtection="1">
      <alignment horizontal="center" vertical="center"/>
      <protection/>
    </xf>
    <xf numFmtId="0" fontId="78" fillId="0" borderId="10" xfId="0" applyFont="1" applyBorder="1" applyAlignment="1" applyProtection="1">
      <alignment horizontal="center" vertical="center" wrapText="1"/>
      <protection/>
    </xf>
    <xf numFmtId="0" fontId="76" fillId="0" borderId="34" xfId="0" applyFont="1" applyBorder="1" applyAlignment="1" applyProtection="1">
      <alignment horizontal="left" vertical="top"/>
      <protection/>
    </xf>
    <xf numFmtId="0" fontId="0" fillId="34" borderId="0" xfId="0" applyFill="1" applyBorder="1" applyAlignment="1" applyProtection="1">
      <alignment horizontal="center"/>
      <protection/>
    </xf>
    <xf numFmtId="0" fontId="73" fillId="0" borderId="10" xfId="0" applyFont="1" applyBorder="1" applyAlignment="1" applyProtection="1">
      <alignment horizontal="center" vertical="center" wrapText="1"/>
      <protection/>
    </xf>
    <xf numFmtId="0" fontId="82" fillId="0" borderId="10" xfId="0" applyFont="1" applyBorder="1" applyAlignment="1" applyProtection="1">
      <alignment horizontal="left" vertical="center" wrapText="1"/>
      <protection/>
    </xf>
    <xf numFmtId="3" fontId="89" fillId="12" borderId="10" xfId="0" applyNumberFormat="1" applyFont="1" applyFill="1" applyBorder="1" applyAlignment="1" applyProtection="1">
      <alignment horizontal="center" vertical="center"/>
      <protection/>
    </xf>
    <xf numFmtId="0" fontId="73" fillId="0" borderId="10" xfId="0" applyFont="1" applyBorder="1" applyAlignment="1" applyProtection="1">
      <alignment horizontal="left" vertical="center" wrapText="1"/>
      <protection/>
    </xf>
    <xf numFmtId="3" fontId="83" fillId="33" borderId="10" xfId="0" applyNumberFormat="1" applyFont="1" applyFill="1" applyBorder="1" applyAlignment="1" applyProtection="1">
      <alignment horizontal="center" vertical="center"/>
      <protection/>
    </xf>
    <xf numFmtId="0" fontId="91" fillId="33" borderId="10" xfId="0" applyFont="1" applyFill="1" applyBorder="1" applyAlignment="1" applyProtection="1">
      <alignment horizontal="left" vertical="center"/>
      <protection/>
    </xf>
    <xf numFmtId="0" fontId="82" fillId="0" borderId="10" xfId="0" applyFont="1" applyBorder="1" applyAlignment="1" applyProtection="1">
      <alignment horizontal="left" vertical="center"/>
      <protection/>
    </xf>
    <xf numFmtId="3" fontId="83" fillId="33" borderId="10" xfId="0" applyNumberFormat="1" applyFont="1" applyFill="1" applyBorder="1" applyAlignment="1" applyProtection="1">
      <alignment horizontal="left"/>
      <protection/>
    </xf>
    <xf numFmtId="0" fontId="91" fillId="33" borderId="10" xfId="0" applyFont="1" applyFill="1" applyBorder="1" applyAlignment="1" applyProtection="1">
      <alignment horizontal="left"/>
      <protection/>
    </xf>
    <xf numFmtId="0" fontId="76" fillId="6" borderId="0" xfId="0" applyFont="1" applyFill="1" applyBorder="1" applyAlignment="1" applyProtection="1">
      <alignment horizontal="center" vertical="center" wrapText="1"/>
      <protection/>
    </xf>
    <xf numFmtId="0" fontId="76" fillId="6" borderId="0" xfId="0" applyFont="1" applyFill="1" applyAlignment="1" applyProtection="1">
      <alignment horizontal="center" vertical="center" wrapText="1"/>
      <protection/>
    </xf>
    <xf numFmtId="0" fontId="77" fillId="33" borderId="10" xfId="0" applyFont="1" applyFill="1" applyBorder="1" applyAlignment="1" applyProtection="1">
      <alignment horizontal="left" vertical="center"/>
      <protection/>
    </xf>
    <xf numFmtId="0" fontId="77" fillId="33" borderId="10" xfId="0" applyFont="1" applyFill="1" applyBorder="1" applyAlignment="1" applyProtection="1">
      <alignment horizontal="center" vertical="center" wrapText="1"/>
      <protection/>
    </xf>
    <xf numFmtId="0" fontId="77" fillId="33" borderId="10" xfId="0" applyFont="1" applyFill="1" applyBorder="1" applyAlignment="1" applyProtection="1">
      <alignment horizontal="center" vertical="center"/>
      <protection/>
    </xf>
    <xf numFmtId="0" fontId="77" fillId="33" borderId="10" xfId="0" applyFont="1" applyFill="1" applyBorder="1" applyAlignment="1" applyProtection="1">
      <alignment horizontal="center" wrapText="1"/>
      <protection/>
    </xf>
    <xf numFmtId="0" fontId="73" fillId="6" borderId="10" xfId="0" applyFont="1" applyFill="1" applyBorder="1" applyAlignment="1" applyProtection="1">
      <alignment vertical="top"/>
      <protection/>
    </xf>
    <xf numFmtId="0" fontId="78" fillId="34" borderId="0" xfId="0" applyFont="1" applyFill="1" applyBorder="1" applyAlignment="1" applyProtection="1">
      <alignment horizontal="center" vertical="center"/>
      <protection/>
    </xf>
    <xf numFmtId="0" fontId="42" fillId="33" borderId="0" xfId="0" applyFont="1" applyFill="1" applyBorder="1" applyAlignment="1" applyProtection="1">
      <alignment horizontal="center" vertical="center"/>
      <protection/>
    </xf>
    <xf numFmtId="0" fontId="74" fillId="34" borderId="36" xfId="0" applyFont="1" applyFill="1" applyBorder="1" applyAlignment="1" applyProtection="1">
      <alignment horizontal="left" vertical="center"/>
      <protection locked="0"/>
    </xf>
    <xf numFmtId="0" fontId="76" fillId="6" borderId="0" xfId="0" applyFont="1" applyFill="1" applyBorder="1" applyAlignment="1" applyProtection="1">
      <alignment horizontal="center" vertical="center"/>
      <protection/>
    </xf>
    <xf numFmtId="0" fontId="74" fillId="34" borderId="36" xfId="0" applyFont="1" applyFill="1" applyBorder="1" applyAlignment="1" applyProtection="1">
      <alignment horizontal="left" vertical="center" wrapText="1"/>
      <protection locked="0"/>
    </xf>
    <xf numFmtId="0" fontId="76" fillId="6" borderId="0" xfId="0" applyFont="1" applyFill="1" applyBorder="1" applyAlignment="1" applyProtection="1">
      <alignment horizontal="center" wrapText="1"/>
      <protection/>
    </xf>
    <xf numFmtId="0" fontId="81" fillId="34" borderId="36" xfId="0" applyFont="1" applyFill="1" applyBorder="1" applyAlignment="1" applyProtection="1">
      <alignment horizontal="center"/>
      <protection locked="0"/>
    </xf>
    <xf numFmtId="181" fontId="81" fillId="34" borderId="36" xfId="0" applyNumberFormat="1" applyFont="1" applyFill="1" applyBorder="1" applyAlignment="1" applyProtection="1">
      <alignment horizontal="center"/>
      <protection locked="0"/>
    </xf>
    <xf numFmtId="0" fontId="74" fillId="34" borderId="36" xfId="0" applyFont="1" applyFill="1" applyBorder="1" applyAlignment="1" applyProtection="1">
      <alignment horizontal="left"/>
      <protection locked="0"/>
    </xf>
    <xf numFmtId="0" fontId="76" fillId="6" borderId="0" xfId="0" applyFont="1" applyFill="1" applyBorder="1" applyAlignment="1" applyProtection="1">
      <alignment horizontal="center"/>
      <protection/>
    </xf>
    <xf numFmtId="0" fontId="74" fillId="34" borderId="39" xfId="0" applyFont="1" applyFill="1" applyBorder="1" applyAlignment="1" applyProtection="1">
      <alignment horizontal="center" vertical="center"/>
      <protection locked="0"/>
    </xf>
    <xf numFmtId="0" fontId="74" fillId="34" borderId="18" xfId="0" applyFont="1" applyFill="1" applyBorder="1" applyAlignment="1" applyProtection="1">
      <alignment horizontal="center" vertical="center"/>
      <protection locked="0"/>
    </xf>
    <xf numFmtId="0" fontId="74" fillId="34" borderId="19" xfId="0" applyFont="1" applyFill="1" applyBorder="1" applyAlignment="1" applyProtection="1">
      <alignment horizontal="center" vertical="center"/>
      <protection locked="0"/>
    </xf>
    <xf numFmtId="0" fontId="74" fillId="0" borderId="10" xfId="0" applyFont="1" applyBorder="1" applyAlignment="1" applyProtection="1">
      <alignment horizontal="center"/>
      <protection/>
    </xf>
    <xf numFmtId="0" fontId="74" fillId="0" borderId="11" xfId="0" applyFont="1" applyBorder="1" applyAlignment="1" applyProtection="1">
      <alignment horizontal="center"/>
      <protection/>
    </xf>
    <xf numFmtId="0" fontId="74" fillId="0" borderId="0" xfId="0" applyFont="1" applyBorder="1" applyAlignment="1" applyProtection="1">
      <alignment horizontal="center"/>
      <protection/>
    </xf>
    <xf numFmtId="0" fontId="76" fillId="6" borderId="11" xfId="0" applyFont="1" applyFill="1" applyBorder="1" applyAlignment="1" applyProtection="1">
      <alignment horizontal="right" vertical="center"/>
      <protection/>
    </xf>
    <xf numFmtId="0" fontId="76" fillId="6" borderId="0" xfId="0" applyFont="1" applyFill="1" applyBorder="1" applyAlignment="1" applyProtection="1">
      <alignment horizontal="right" vertical="center"/>
      <protection/>
    </xf>
    <xf numFmtId="0" fontId="73" fillId="6" borderId="0" xfId="0" applyFont="1" applyFill="1" applyBorder="1" applyAlignment="1" applyProtection="1">
      <alignment horizontal="right" vertical="center"/>
      <protection/>
    </xf>
    <xf numFmtId="0" fontId="73" fillId="6" borderId="12" xfId="0" applyFont="1" applyFill="1" applyBorder="1" applyAlignment="1" applyProtection="1">
      <alignment horizontal="right" vertical="center"/>
      <protection/>
    </xf>
    <xf numFmtId="0" fontId="76" fillId="6" borderId="0" xfId="0" applyFont="1" applyFill="1" applyBorder="1" applyAlignment="1" applyProtection="1">
      <alignment horizontal="left" vertical="center"/>
      <protection/>
    </xf>
    <xf numFmtId="0" fontId="0" fillId="34" borderId="31"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25" xfId="0" applyFill="1" applyBorder="1" applyAlignment="1" applyProtection="1">
      <alignment horizontal="center"/>
      <protection/>
    </xf>
    <xf numFmtId="0" fontId="0" fillId="34" borderId="24" xfId="0" applyFill="1" applyBorder="1" applyAlignment="1" applyProtection="1">
      <alignment horizontal="center"/>
      <protection/>
    </xf>
    <xf numFmtId="0" fontId="77" fillId="33" borderId="0" xfId="0" applyFont="1" applyFill="1" applyBorder="1" applyAlignment="1" applyProtection="1">
      <alignment horizontal="center"/>
      <protection/>
    </xf>
    <xf numFmtId="0" fontId="76" fillId="0" borderId="10" xfId="0" applyFont="1" applyBorder="1" applyAlignment="1" applyProtection="1">
      <alignment horizontal="left" vertical="center"/>
      <protection/>
    </xf>
    <xf numFmtId="0" fontId="78" fillId="6" borderId="0" xfId="0" applyFont="1" applyFill="1" applyBorder="1" applyAlignment="1" applyProtection="1">
      <alignment horizontal="left"/>
      <protection/>
    </xf>
    <xf numFmtId="0" fontId="60" fillId="33" borderId="10" xfId="0" applyFont="1" applyFill="1" applyBorder="1" applyAlignment="1" applyProtection="1">
      <alignment horizontal="center" wrapText="1" shrinkToFit="1"/>
      <protection/>
    </xf>
    <xf numFmtId="0" fontId="60" fillId="33" borderId="30" xfId="0" applyFont="1" applyFill="1" applyBorder="1" applyAlignment="1" applyProtection="1">
      <alignment horizontal="center" wrapText="1" shrinkToFit="1"/>
      <protection/>
    </xf>
    <xf numFmtId="0" fontId="92" fillId="33" borderId="10" xfId="0" applyFont="1" applyFill="1" applyBorder="1" applyAlignment="1" applyProtection="1">
      <alignment horizontal="left" vertical="center"/>
      <protection/>
    </xf>
    <xf numFmtId="0" fontId="93" fillId="0" borderId="10" xfId="0" applyFont="1" applyBorder="1" applyAlignment="1" applyProtection="1">
      <alignment horizontal="left" vertical="center" wrapText="1"/>
      <protection/>
    </xf>
    <xf numFmtId="0" fontId="78" fillId="6" borderId="10" xfId="0" applyFont="1" applyFill="1" applyBorder="1" applyAlignment="1" applyProtection="1">
      <alignment horizontal="left" vertical="center" wrapText="1"/>
      <protection/>
    </xf>
    <xf numFmtId="0" fontId="74" fillId="34" borderId="40" xfId="0" applyFont="1" applyFill="1" applyBorder="1" applyAlignment="1" applyProtection="1">
      <alignment horizontal="center"/>
      <protection locked="0"/>
    </xf>
    <xf numFmtId="0" fontId="74" fillId="34" borderId="41" xfId="0" applyFont="1" applyFill="1" applyBorder="1" applyAlignment="1" applyProtection="1">
      <alignment horizontal="center"/>
      <protection locked="0"/>
    </xf>
    <xf numFmtId="0" fontId="74" fillId="34" borderId="42" xfId="0" applyFont="1" applyFill="1" applyBorder="1" applyAlignment="1" applyProtection="1">
      <alignment horizontal="center"/>
      <protection locked="0"/>
    </xf>
    <xf numFmtId="0" fontId="94" fillId="0" borderId="30" xfId="0" applyFont="1" applyBorder="1" applyAlignment="1" applyProtection="1">
      <alignment horizontal="center" vertical="center" wrapText="1"/>
      <protection/>
    </xf>
    <xf numFmtId="0" fontId="94" fillId="0" borderId="29" xfId="0" applyFont="1" applyBorder="1" applyAlignment="1" applyProtection="1">
      <alignment horizontal="center" vertical="center" wrapText="1"/>
      <protection/>
    </xf>
    <xf numFmtId="0" fontId="94" fillId="0" borderId="31" xfId="0" applyFont="1" applyBorder="1" applyAlignment="1" applyProtection="1">
      <alignment horizontal="center" vertical="center" wrapText="1"/>
      <protection/>
    </xf>
    <xf numFmtId="0" fontId="0" fillId="0" borderId="10" xfId="0" applyBorder="1" applyAlignment="1" applyProtection="1">
      <alignment horizontal="center"/>
      <protection/>
    </xf>
    <xf numFmtId="0" fontId="0" fillId="34" borderId="23" xfId="0" applyFill="1" applyBorder="1" applyAlignment="1" applyProtection="1">
      <alignment horizontal="center"/>
      <protection/>
    </xf>
    <xf numFmtId="0" fontId="76" fillId="0" borderId="30" xfId="0" applyFont="1" applyBorder="1" applyAlignment="1" applyProtection="1">
      <alignment horizontal="left" vertical="center"/>
      <protection/>
    </xf>
    <xf numFmtId="0" fontId="92" fillId="33" borderId="0" xfId="0" applyFont="1" applyFill="1" applyBorder="1" applyAlignment="1" applyProtection="1">
      <alignment horizontal="center" vertical="center"/>
      <protection/>
    </xf>
    <xf numFmtId="0" fontId="95" fillId="0" borderId="16" xfId="0" applyFont="1" applyFill="1" applyBorder="1" applyAlignment="1" applyProtection="1">
      <alignment horizontal="left" vertical="center"/>
      <protection/>
    </xf>
    <xf numFmtId="0" fontId="75" fillId="33" borderId="20" xfId="0" applyFont="1" applyFill="1" applyBorder="1" applyAlignment="1" applyProtection="1">
      <alignment horizontal="left" vertical="center"/>
      <protection/>
    </xf>
    <xf numFmtId="0" fontId="75" fillId="33" borderId="20" xfId="0" applyFont="1" applyFill="1" applyBorder="1" applyAlignment="1" applyProtection="1">
      <alignment horizontal="left" vertical="center"/>
      <protection/>
    </xf>
    <xf numFmtId="0" fontId="76" fillId="34" borderId="36" xfId="0" applyFont="1" applyFill="1" applyBorder="1" applyAlignment="1" applyProtection="1">
      <alignment horizontal="center" vertical="center"/>
      <protection locked="0"/>
    </xf>
    <xf numFmtId="0" fontId="76" fillId="6" borderId="0" xfId="0" applyFont="1" applyFill="1" applyBorder="1" applyAlignment="1" applyProtection="1">
      <alignment horizontal="center" wrapText="1"/>
      <protection/>
    </xf>
    <xf numFmtId="0" fontId="96" fillId="33" borderId="20"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74" fillId="34" borderId="36" xfId="0" applyFont="1" applyFill="1" applyBorder="1" applyAlignment="1" applyProtection="1">
      <alignment horizontal="center" vertical="center"/>
      <protection locked="0"/>
    </xf>
    <xf numFmtId="0" fontId="76" fillId="6" borderId="16" xfId="0" applyFont="1" applyFill="1" applyBorder="1" applyAlignment="1" applyProtection="1">
      <alignment horizontal="center"/>
      <protection/>
    </xf>
    <xf numFmtId="0" fontId="76" fillId="6" borderId="18" xfId="0" applyFont="1" applyFill="1" applyBorder="1" applyAlignment="1" applyProtection="1">
      <alignment horizontal="center"/>
      <protection/>
    </xf>
    <xf numFmtId="0" fontId="79" fillId="34" borderId="36" xfId="0" applyFont="1" applyFill="1" applyBorder="1" applyAlignment="1" applyProtection="1">
      <alignment horizontal="center" vertical="center"/>
      <protection locked="0"/>
    </xf>
    <xf numFmtId="0" fontId="97" fillId="33" borderId="36" xfId="0" applyFont="1" applyFill="1" applyBorder="1" applyAlignment="1" applyProtection="1">
      <alignment horizontal="center" vertical="center" wrapText="1"/>
      <protection/>
    </xf>
    <xf numFmtId="0" fontId="97" fillId="33" borderId="36" xfId="0" applyFont="1" applyFill="1" applyBorder="1" applyAlignment="1" applyProtection="1">
      <alignment horizontal="center" vertical="center"/>
      <protection/>
    </xf>
    <xf numFmtId="0" fontId="60" fillId="33" borderId="20" xfId="0" applyFont="1" applyFill="1" applyBorder="1" applyAlignment="1" applyProtection="1">
      <alignment horizontal="left" vertical="center"/>
      <protection/>
    </xf>
    <xf numFmtId="0" fontId="74" fillId="0" borderId="39" xfId="0" applyFont="1" applyFill="1" applyBorder="1" applyAlignment="1" applyProtection="1">
      <alignment horizontal="center" vertical="center"/>
      <protection locked="0"/>
    </xf>
    <xf numFmtId="0" fontId="74" fillId="0" borderId="19" xfId="0" applyFont="1" applyFill="1" applyBorder="1" applyAlignment="1" applyProtection="1">
      <alignment horizontal="center" vertical="center"/>
      <protection locked="0"/>
    </xf>
    <xf numFmtId="0" fontId="78" fillId="6" borderId="12" xfId="0" applyFont="1" applyFill="1" applyBorder="1" applyAlignment="1" applyProtection="1">
      <alignment horizontal="center" vertical="center"/>
      <protection/>
    </xf>
    <xf numFmtId="0" fontId="74" fillId="34" borderId="39" xfId="0" applyFont="1" applyFill="1" applyBorder="1" applyAlignment="1" applyProtection="1">
      <alignment horizontal="center"/>
      <protection locked="0"/>
    </xf>
    <xf numFmtId="0" fontId="74" fillId="34" borderId="19" xfId="0" applyFont="1" applyFill="1" applyBorder="1" applyAlignment="1" applyProtection="1">
      <alignment horizontal="center"/>
      <protection locked="0"/>
    </xf>
    <xf numFmtId="0" fontId="78" fillId="6" borderId="20" xfId="0" applyFont="1" applyFill="1" applyBorder="1" applyAlignment="1" applyProtection="1">
      <alignment horizontal="left"/>
      <protection/>
    </xf>
    <xf numFmtId="0" fontId="74" fillId="0" borderId="18" xfId="0" applyFont="1" applyFill="1" applyBorder="1" applyAlignment="1" applyProtection="1">
      <alignment horizontal="center" vertical="center"/>
      <protection locked="0"/>
    </xf>
    <xf numFmtId="0" fontId="76" fillId="6" borderId="43" xfId="0" applyFont="1" applyFill="1" applyBorder="1" applyAlignment="1" applyProtection="1">
      <alignment horizontal="center" vertical="center"/>
      <protection/>
    </xf>
    <xf numFmtId="0" fontId="76" fillId="6" borderId="38" xfId="0" applyFont="1" applyFill="1" applyBorder="1" applyAlignment="1" applyProtection="1">
      <alignment horizontal="center" vertical="center"/>
      <protection/>
    </xf>
    <xf numFmtId="0" fontId="76" fillId="6" borderId="44" xfId="0" applyFont="1" applyFill="1" applyBorder="1" applyAlignment="1" applyProtection="1">
      <alignment horizontal="center" vertical="center"/>
      <protection/>
    </xf>
    <xf numFmtId="0" fontId="73" fillId="6" borderId="0" xfId="0" applyFont="1" applyFill="1" applyBorder="1" applyAlignment="1" applyProtection="1">
      <alignment horizontal="center" vertical="center" wrapText="1"/>
      <protection/>
    </xf>
    <xf numFmtId="0" fontId="76" fillId="6" borderId="16" xfId="0" applyFont="1" applyFill="1" applyBorder="1" applyAlignment="1" applyProtection="1">
      <alignment horizontal="left"/>
      <protection/>
    </xf>
    <xf numFmtId="0" fontId="74" fillId="0" borderId="36" xfId="0" applyFont="1" applyBorder="1" applyAlignment="1" applyProtection="1">
      <alignment horizontal="center" vertical="center" wrapText="1"/>
      <protection locked="0"/>
    </xf>
    <xf numFmtId="0" fontId="74" fillId="34" borderId="36" xfId="0" applyFont="1" applyFill="1" applyBorder="1" applyAlignment="1" applyProtection="1">
      <alignment horizontal="center" vertical="center" wrapText="1"/>
      <protection locked="0"/>
    </xf>
    <xf numFmtId="0" fontId="74" fillId="34" borderId="39" xfId="0" applyFont="1" applyFill="1" applyBorder="1" applyAlignment="1" applyProtection="1">
      <alignment horizontal="center" vertical="center" wrapText="1"/>
      <protection locked="0"/>
    </xf>
    <xf numFmtId="0" fontId="74" fillId="34" borderId="18" xfId="0" applyFont="1" applyFill="1" applyBorder="1" applyAlignment="1" applyProtection="1">
      <alignment horizontal="center" vertical="center" wrapText="1"/>
      <protection locked="0"/>
    </xf>
    <xf numFmtId="0" fontId="74" fillId="34" borderId="19" xfId="0" applyFont="1" applyFill="1" applyBorder="1" applyAlignment="1" applyProtection="1">
      <alignment horizontal="center" vertical="center" wrapText="1"/>
      <protection locked="0"/>
    </xf>
    <xf numFmtId="0" fontId="74" fillId="0" borderId="36" xfId="0" applyFont="1" applyBorder="1" applyAlignment="1" applyProtection="1">
      <alignment horizontal="center" vertical="center"/>
      <protection locked="0"/>
    </xf>
    <xf numFmtId="0" fontId="76" fillId="6" borderId="36" xfId="0" applyFont="1" applyFill="1" applyBorder="1" applyAlignment="1" applyProtection="1">
      <alignment horizontal="center" vertical="center" wrapText="1"/>
      <protection/>
    </xf>
    <xf numFmtId="0" fontId="76" fillId="6" borderId="39" xfId="0" applyFont="1" applyFill="1" applyBorder="1" applyAlignment="1" applyProtection="1">
      <alignment horizontal="center"/>
      <protection/>
    </xf>
    <xf numFmtId="0" fontId="76" fillId="6" borderId="19" xfId="0" applyFont="1" applyFill="1" applyBorder="1" applyAlignment="1" applyProtection="1">
      <alignment horizontal="center"/>
      <protection/>
    </xf>
    <xf numFmtId="0" fontId="74" fillId="6" borderId="36" xfId="0" applyFont="1" applyFill="1" applyBorder="1" applyAlignment="1" applyProtection="1">
      <alignment horizontal="center" vertical="center"/>
      <protection locked="0"/>
    </xf>
    <xf numFmtId="0" fontId="74" fillId="34" borderId="36" xfId="0" applyFont="1" applyFill="1" applyBorder="1" applyAlignment="1" applyProtection="1">
      <alignment horizontal="center" vertical="center" wrapText="1"/>
      <protection locked="0"/>
    </xf>
    <xf numFmtId="0" fontId="74" fillId="34" borderId="36" xfId="0" applyFont="1" applyFill="1" applyBorder="1" applyAlignment="1" applyProtection="1">
      <alignment horizontal="center" vertical="center"/>
      <protection locked="0"/>
    </xf>
    <xf numFmtId="0" fontId="88" fillId="34" borderId="0" xfId="0" applyFont="1" applyFill="1" applyAlignment="1" applyProtection="1">
      <alignment horizontal="left" vertical="center" wrapText="1"/>
      <protection/>
    </xf>
    <xf numFmtId="0" fontId="98" fillId="34" borderId="0" xfId="0" applyFont="1" applyFill="1" applyAlignment="1" applyProtection="1">
      <alignment horizontal="left" vertical="top" wrapText="1"/>
      <protection/>
    </xf>
    <xf numFmtId="0" fontId="74" fillId="33" borderId="30" xfId="0" applyFont="1" applyFill="1" applyBorder="1" applyAlignment="1" applyProtection="1">
      <alignment horizontal="center"/>
      <protection/>
    </xf>
    <xf numFmtId="0" fontId="74" fillId="33" borderId="29" xfId="0" applyFont="1" applyFill="1" applyBorder="1" applyAlignment="1" applyProtection="1">
      <alignment horizontal="center"/>
      <protection/>
    </xf>
    <xf numFmtId="0" fontId="74" fillId="33" borderId="31" xfId="0" applyFont="1" applyFill="1" applyBorder="1" applyAlignment="1" applyProtection="1">
      <alignment horizontal="center"/>
      <protection/>
    </xf>
    <xf numFmtId="0" fontId="74" fillId="33" borderId="10" xfId="0" applyFont="1" applyFill="1" applyBorder="1" applyAlignment="1" applyProtection="1">
      <alignment horizontal="center"/>
      <protection/>
    </xf>
    <xf numFmtId="3" fontId="81" fillId="34" borderId="10" xfId="0" applyNumberFormat="1" applyFont="1" applyFill="1" applyBorder="1" applyAlignment="1" applyProtection="1">
      <alignment horizontal="center" vertical="center"/>
      <protection locked="0"/>
    </xf>
    <xf numFmtId="0" fontId="73" fillId="34" borderId="0" xfId="0" applyFont="1" applyFill="1" applyAlignment="1" applyProtection="1">
      <alignment horizontal="center" vertical="center" wrapText="1"/>
      <protection/>
    </xf>
    <xf numFmtId="0" fontId="73" fillId="34" borderId="0" xfId="0" applyFont="1" applyFill="1" applyAlignment="1" applyProtection="1">
      <alignment horizontal="right" vertical="center"/>
      <protection/>
    </xf>
    <xf numFmtId="0" fontId="73" fillId="34" borderId="12" xfId="0" applyFont="1" applyFill="1" applyBorder="1" applyAlignment="1" applyProtection="1">
      <alignment horizontal="right" vertical="center"/>
      <protection/>
    </xf>
    <xf numFmtId="0" fontId="81" fillId="34" borderId="0" xfId="0" applyFont="1" applyFill="1" applyAlignment="1" applyProtection="1">
      <alignment horizontal="center"/>
      <protection/>
    </xf>
    <xf numFmtId="0" fontId="0" fillId="34" borderId="20" xfId="0" applyFill="1" applyBorder="1" applyAlignment="1" applyProtection="1">
      <alignment horizontal="center"/>
      <protection/>
    </xf>
    <xf numFmtId="3" fontId="45" fillId="6" borderId="10" xfId="0" applyNumberFormat="1" applyFont="1" applyFill="1" applyBorder="1" applyAlignment="1" applyProtection="1">
      <alignment horizontal="center"/>
      <protection/>
    </xf>
    <xf numFmtId="3" fontId="81" fillId="33" borderId="10" xfId="0" applyNumberFormat="1" applyFont="1" applyFill="1" applyBorder="1" applyAlignment="1" applyProtection="1">
      <alignment horizontal="center"/>
      <protection/>
    </xf>
    <xf numFmtId="3" fontId="81" fillId="0" borderId="10" xfId="0" applyNumberFormat="1" applyFont="1" applyBorder="1" applyAlignment="1" applyProtection="1">
      <alignment horizontal="center"/>
      <protection locked="0"/>
    </xf>
    <xf numFmtId="3" fontId="81" fillId="6" borderId="10" xfId="0" applyNumberFormat="1" applyFont="1" applyFill="1" applyBorder="1" applyAlignment="1" applyProtection="1">
      <alignment horizontal="center"/>
      <protection/>
    </xf>
    <xf numFmtId="3" fontId="51" fillId="0" borderId="10" xfId="0" applyNumberFormat="1" applyFont="1" applyFill="1" applyBorder="1" applyAlignment="1" applyProtection="1">
      <alignment horizontal="center"/>
      <protection locked="0"/>
    </xf>
    <xf numFmtId="3" fontId="51" fillId="6" borderId="10" xfId="0" applyNumberFormat="1" applyFont="1" applyFill="1" applyBorder="1" applyAlignment="1" applyProtection="1">
      <alignment horizontal="center"/>
      <protection/>
    </xf>
    <xf numFmtId="3" fontId="45" fillId="0" borderId="10" xfId="0" applyNumberFormat="1" applyFont="1" applyBorder="1" applyAlignment="1" applyProtection="1">
      <alignment horizontal="center"/>
      <protection locked="0"/>
    </xf>
    <xf numFmtId="3" fontId="89" fillId="6" borderId="10" xfId="0" applyNumberFormat="1" applyFont="1" applyFill="1" applyBorder="1" applyAlignment="1" applyProtection="1">
      <alignment horizontal="center"/>
      <protection/>
    </xf>
    <xf numFmtId="0" fontId="73" fillId="6" borderId="25" xfId="0" applyFont="1" applyFill="1" applyBorder="1" applyAlignment="1" applyProtection="1">
      <alignment horizontal="left" vertical="center"/>
      <protection/>
    </xf>
    <xf numFmtId="0" fontId="91" fillId="33" borderId="24" xfId="0" applyFont="1" applyFill="1" applyBorder="1" applyAlignment="1" applyProtection="1">
      <alignment horizontal="left" vertical="center"/>
      <protection/>
    </xf>
    <xf numFmtId="3" fontId="81" fillId="6" borderId="10" xfId="0" applyNumberFormat="1" applyFont="1" applyFill="1" applyBorder="1" applyAlignment="1" applyProtection="1">
      <alignment horizontal="center" vertical="center"/>
      <protection/>
    </xf>
    <xf numFmtId="0" fontId="81" fillId="0" borderId="10" xfId="0" applyFont="1" applyBorder="1" applyAlignment="1" applyProtection="1">
      <alignment horizontal="left" vertical="center"/>
      <protection/>
    </xf>
    <xf numFmtId="3" fontId="73" fillId="6" borderId="10" xfId="0" applyNumberFormat="1" applyFont="1" applyFill="1" applyBorder="1" applyAlignment="1" applyProtection="1">
      <alignment horizontal="center"/>
      <protection/>
    </xf>
    <xf numFmtId="3" fontId="81" fillId="34" borderId="10" xfId="0" applyNumberFormat="1" applyFont="1" applyFill="1" applyBorder="1" applyAlignment="1" applyProtection="1">
      <alignment horizontal="center"/>
      <protection locked="0"/>
    </xf>
    <xf numFmtId="3" fontId="81" fillId="0" borderId="10" xfId="0" applyNumberFormat="1" applyFont="1" applyFill="1" applyBorder="1" applyAlignment="1" applyProtection="1">
      <alignment horizontal="center"/>
      <protection locked="0"/>
    </xf>
    <xf numFmtId="10" fontId="81" fillId="6" borderId="10" xfId="0" applyNumberFormat="1" applyFont="1" applyFill="1" applyBorder="1" applyAlignment="1" applyProtection="1">
      <alignment horizontal="center"/>
      <protection/>
    </xf>
    <xf numFmtId="0" fontId="99" fillId="6" borderId="24" xfId="0" applyFont="1" applyFill="1" applyBorder="1" applyAlignment="1" applyProtection="1">
      <alignment horizontal="center" vertical="center" wrapText="1"/>
      <protection/>
    </xf>
    <xf numFmtId="0" fontId="99" fillId="6" borderId="23" xfId="0" applyFont="1" applyFill="1" applyBorder="1" applyAlignment="1" applyProtection="1">
      <alignment horizontal="center" vertical="center" wrapText="1"/>
      <protection/>
    </xf>
    <xf numFmtId="0" fontId="81" fillId="6" borderId="10" xfId="0" applyFont="1" applyFill="1" applyBorder="1" applyAlignment="1" applyProtection="1">
      <alignment horizontal="center"/>
      <protection/>
    </xf>
    <xf numFmtId="0" fontId="82" fillId="6" borderId="10" xfId="0" applyFont="1" applyFill="1" applyBorder="1" applyAlignment="1" applyProtection="1">
      <alignment horizontal="left" vertical="top"/>
      <protection/>
    </xf>
    <xf numFmtId="0" fontId="91" fillId="33" borderId="10" xfId="0" applyFont="1" applyFill="1" applyBorder="1" applyAlignment="1" applyProtection="1">
      <alignment horizontal="center"/>
      <protection/>
    </xf>
    <xf numFmtId="0" fontId="73" fillId="6" borderId="10" xfId="0" applyFont="1" applyFill="1" applyBorder="1" applyAlignment="1" applyProtection="1">
      <alignment horizontal="left"/>
      <protection/>
    </xf>
    <xf numFmtId="0" fontId="82" fillId="6" borderId="10" xfId="0" applyFont="1" applyFill="1" applyBorder="1" applyAlignment="1" applyProtection="1">
      <alignment horizontal="left"/>
      <protection/>
    </xf>
    <xf numFmtId="0" fontId="73" fillId="6" borderId="31" xfId="0" applyFont="1" applyFill="1" applyBorder="1" applyAlignment="1" applyProtection="1">
      <alignment horizontal="left" vertical="center"/>
      <protection/>
    </xf>
    <xf numFmtId="0" fontId="73" fillId="6" borderId="10" xfId="0" applyFont="1" applyFill="1" applyBorder="1" applyAlignment="1" applyProtection="1">
      <alignment horizontal="left" vertical="top"/>
      <protection/>
    </xf>
    <xf numFmtId="0" fontId="73" fillId="6" borderId="10" xfId="0" applyFont="1" applyFill="1" applyBorder="1" applyAlignment="1" applyProtection="1">
      <alignment horizontal="left" wrapText="1"/>
      <protection/>
    </xf>
    <xf numFmtId="0" fontId="87" fillId="0" borderId="10" xfId="0" applyFont="1" applyBorder="1" applyAlignment="1" applyProtection="1">
      <alignment horizontal="center" vertical="center" wrapText="1"/>
      <protection/>
    </xf>
    <xf numFmtId="3" fontId="89" fillId="12" borderId="10" xfId="0" applyNumberFormat="1" applyFont="1" applyFill="1" applyBorder="1" applyAlignment="1" applyProtection="1">
      <alignment horizontal="center"/>
      <protection/>
    </xf>
    <xf numFmtId="0" fontId="82" fillId="12" borderId="10" xfId="0" applyFont="1" applyFill="1" applyBorder="1" applyAlignment="1" applyProtection="1">
      <alignment horizontal="center" vertical="center"/>
      <protection/>
    </xf>
    <xf numFmtId="0" fontId="82" fillId="0" borderId="10" xfId="0" applyFont="1" applyBorder="1" applyAlignment="1" applyProtection="1">
      <alignment horizontal="left"/>
      <protection/>
    </xf>
    <xf numFmtId="0" fontId="73" fillId="0" borderId="10" xfId="0" applyFont="1" applyBorder="1" applyAlignment="1" applyProtection="1">
      <alignment horizontal="left"/>
      <protection/>
    </xf>
    <xf numFmtId="3" fontId="81" fillId="12" borderId="10" xfId="0" applyNumberFormat="1" applyFont="1" applyFill="1" applyBorder="1" applyAlignment="1" applyProtection="1">
      <alignment horizontal="center"/>
      <protection/>
    </xf>
    <xf numFmtId="0" fontId="74" fillId="34" borderId="11" xfId="0" applyFont="1" applyFill="1" applyBorder="1" applyAlignment="1" applyProtection="1">
      <alignment horizontal="center"/>
      <protection/>
    </xf>
    <xf numFmtId="0" fontId="74" fillId="34" borderId="12" xfId="0" applyFont="1" applyFill="1" applyBorder="1" applyAlignment="1" applyProtection="1">
      <alignment horizontal="center"/>
      <protection/>
    </xf>
    <xf numFmtId="0" fontId="80" fillId="34" borderId="0" xfId="0" applyFont="1" applyFill="1" applyBorder="1" applyAlignment="1" applyProtection="1">
      <alignment horizontal="right"/>
      <protection/>
    </xf>
    <xf numFmtId="0" fontId="100" fillId="34" borderId="0" xfId="0" applyFont="1" applyFill="1" applyBorder="1" applyAlignment="1" applyProtection="1">
      <alignment horizontal="center" vertical="center"/>
      <protection/>
    </xf>
    <xf numFmtId="0" fontId="78" fillId="0" borderId="10" xfId="0" applyFont="1" applyBorder="1" applyAlignment="1" applyProtection="1">
      <alignment horizontal="left" vertical="center" wrapText="1"/>
      <protection/>
    </xf>
    <xf numFmtId="0" fontId="42" fillId="0" borderId="30" xfId="0" applyFont="1" applyFill="1" applyBorder="1" applyAlignment="1" applyProtection="1">
      <alignment horizontal="left" vertical="center" wrapText="1"/>
      <protection locked="0"/>
    </xf>
    <xf numFmtId="0" fontId="42" fillId="0" borderId="29" xfId="0" applyFont="1" applyFill="1" applyBorder="1" applyAlignment="1" applyProtection="1">
      <alignment horizontal="left" vertical="center" wrapText="1"/>
      <protection locked="0"/>
    </xf>
    <xf numFmtId="0" fontId="42" fillId="0" borderId="31" xfId="0" applyFont="1" applyFill="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78" fillId="6" borderId="29" xfId="0" applyFont="1" applyFill="1" applyBorder="1" applyAlignment="1" applyProtection="1">
      <alignment horizontal="left"/>
      <protection/>
    </xf>
    <xf numFmtId="0" fontId="78" fillId="6" borderId="34" xfId="0" applyFont="1" applyFill="1" applyBorder="1" applyAlignment="1" applyProtection="1">
      <alignment horizontal="left"/>
      <protection/>
    </xf>
    <xf numFmtId="0" fontId="78" fillId="6" borderId="20" xfId="0" applyFont="1" applyFill="1" applyBorder="1" applyAlignment="1" applyProtection="1">
      <alignment horizontal="left" vertical="center"/>
      <protection/>
    </xf>
    <xf numFmtId="0" fontId="101" fillId="6" borderId="0" xfId="0" applyFont="1" applyFill="1" applyBorder="1" applyAlignment="1" applyProtection="1">
      <alignment horizontal="left" wrapText="1"/>
      <protection/>
    </xf>
    <xf numFmtId="0" fontId="73" fillId="6" borderId="16" xfId="0" applyFont="1" applyFill="1" applyBorder="1" applyAlignment="1" applyProtection="1">
      <alignment horizontal="center"/>
      <protection/>
    </xf>
    <xf numFmtId="0" fontId="78" fillId="6" borderId="0" xfId="0" applyFont="1" applyFill="1" applyBorder="1" applyAlignment="1" applyProtection="1">
      <alignment horizontal="left" vertical="center"/>
      <protection/>
    </xf>
    <xf numFmtId="0" fontId="60" fillId="33" borderId="11" xfId="0" applyFont="1" applyFill="1" applyBorder="1" applyAlignment="1" applyProtection="1">
      <alignment horizontal="left" vertical="center"/>
      <protection/>
    </xf>
    <xf numFmtId="0" fontId="81" fillId="0" borderId="0" xfId="0" applyFont="1" applyAlignment="1" applyProtection="1">
      <alignment horizontal="right" vertical="center"/>
      <protection/>
    </xf>
    <xf numFmtId="0" fontId="60" fillId="33" borderId="40" xfId="0" applyFont="1" applyFill="1" applyBorder="1" applyAlignment="1" applyProtection="1">
      <alignment horizontal="center" vertical="center"/>
      <protection/>
    </xf>
    <xf numFmtId="0" fontId="60" fillId="33" borderId="41" xfId="0" applyFont="1" applyFill="1" applyBorder="1" applyAlignment="1" applyProtection="1">
      <alignment horizontal="center" vertical="center"/>
      <protection/>
    </xf>
    <xf numFmtId="0" fontId="60" fillId="33" borderId="42" xfId="0" applyFont="1" applyFill="1" applyBorder="1" applyAlignment="1" applyProtection="1">
      <alignment horizontal="center" vertical="center"/>
      <protection/>
    </xf>
    <xf numFmtId="0" fontId="79" fillId="0" borderId="29" xfId="0" applyFont="1" applyBorder="1" applyAlignment="1" applyProtection="1">
      <alignment horizontal="center" vertical="top"/>
      <protection/>
    </xf>
    <xf numFmtId="0" fontId="76" fillId="0" borderId="32" xfId="0" applyFont="1" applyBorder="1" applyAlignment="1" applyProtection="1">
      <alignment horizontal="left"/>
      <protection/>
    </xf>
    <xf numFmtId="0" fontId="76" fillId="0" borderId="0" xfId="0" applyFont="1" applyBorder="1" applyAlignment="1" applyProtection="1">
      <alignment horizontal="left"/>
      <protection/>
    </xf>
    <xf numFmtId="49" fontId="91" fillId="33" borderId="10" xfId="0" applyNumberFormat="1" applyFont="1" applyFill="1" applyBorder="1" applyAlignment="1" applyProtection="1">
      <alignment horizontal="left"/>
      <protection/>
    </xf>
    <xf numFmtId="0" fontId="88" fillId="0" borderId="10" xfId="0" applyFont="1" applyBorder="1" applyAlignment="1" applyProtection="1">
      <alignment horizontal="left" vertical="center"/>
      <protection/>
    </xf>
    <xf numFmtId="3" fontId="89" fillId="33" borderId="10" xfId="0" applyNumberFormat="1" applyFont="1" applyFill="1" applyBorder="1" applyAlignment="1" applyProtection="1">
      <alignment horizontal="center"/>
      <protection/>
    </xf>
    <xf numFmtId="3" fontId="89" fillId="0" borderId="10" xfId="0" applyNumberFormat="1" applyFont="1" applyBorder="1" applyAlignment="1" applyProtection="1">
      <alignment horizontal="center"/>
      <protection locked="0"/>
    </xf>
    <xf numFmtId="3" fontId="83" fillId="33" borderId="10" xfId="0" applyNumberFormat="1" applyFont="1" applyFill="1" applyBorder="1" applyAlignment="1" applyProtection="1">
      <alignment horizontal="center"/>
      <protection/>
    </xf>
    <xf numFmtId="0" fontId="0" fillId="6" borderId="10" xfId="0" applyFont="1" applyFill="1" applyBorder="1" applyAlignment="1" applyProtection="1">
      <alignment horizontal="center" vertical="center"/>
      <protection/>
    </xf>
    <xf numFmtId="0" fontId="102" fillId="34" borderId="0" xfId="0" applyFont="1" applyFill="1" applyAlignment="1" applyProtection="1">
      <alignment horizontal="center" vertical="center"/>
      <protection/>
    </xf>
    <xf numFmtId="0" fontId="73" fillId="34" borderId="0" xfId="0" applyFont="1" applyFill="1" applyAlignment="1" applyProtection="1">
      <alignment horizontal="left" vertical="center" wrapText="1"/>
      <protection/>
    </xf>
    <xf numFmtId="3" fontId="81" fillId="0" borderId="30" xfId="0" applyNumberFormat="1" applyFont="1" applyBorder="1" applyAlignment="1" applyProtection="1">
      <alignment horizontal="center"/>
      <protection locked="0"/>
    </xf>
    <xf numFmtId="3" fontId="81" fillId="0" borderId="29" xfId="0" applyNumberFormat="1" applyFont="1" applyBorder="1" applyAlignment="1" applyProtection="1">
      <alignment horizontal="center"/>
      <protection locked="0"/>
    </xf>
    <xf numFmtId="3" fontId="81" fillId="0" borderId="31" xfId="0" applyNumberFormat="1" applyFont="1" applyBorder="1" applyAlignment="1" applyProtection="1">
      <alignment horizontal="center"/>
      <protection locked="0"/>
    </xf>
    <xf numFmtId="3" fontId="81" fillId="6" borderId="30" xfId="0" applyNumberFormat="1" applyFont="1" applyFill="1" applyBorder="1" applyAlignment="1" applyProtection="1">
      <alignment horizontal="center"/>
      <protection/>
    </xf>
    <xf numFmtId="3" fontId="81" fillId="6" borderId="31" xfId="0" applyNumberFormat="1" applyFont="1" applyFill="1" applyBorder="1" applyAlignment="1" applyProtection="1">
      <alignment horizontal="center"/>
      <protection/>
    </xf>
    <xf numFmtId="3" fontId="103" fillId="6" borderId="10" xfId="0" applyNumberFormat="1" applyFont="1" applyFill="1" applyBorder="1" applyAlignment="1" applyProtection="1">
      <alignment horizontal="center"/>
      <protection/>
    </xf>
    <xf numFmtId="3" fontId="81" fillId="33" borderId="30" xfId="0" applyNumberFormat="1" applyFont="1" applyFill="1" applyBorder="1" applyAlignment="1" applyProtection="1">
      <alignment horizontal="center"/>
      <protection/>
    </xf>
    <xf numFmtId="3" fontId="81" fillId="33" borderId="29" xfId="0" applyNumberFormat="1" applyFont="1" applyFill="1" applyBorder="1" applyAlignment="1" applyProtection="1">
      <alignment horizontal="center"/>
      <protection/>
    </xf>
    <xf numFmtId="3" fontId="81" fillId="33" borderId="31" xfId="0" applyNumberFormat="1" applyFont="1" applyFill="1" applyBorder="1" applyAlignment="1" applyProtection="1">
      <alignment horizontal="center"/>
      <protection/>
    </xf>
    <xf numFmtId="3" fontId="81" fillId="6" borderId="29" xfId="0" applyNumberFormat="1" applyFont="1" applyFill="1" applyBorder="1" applyAlignment="1" applyProtection="1">
      <alignment horizontal="center"/>
      <protection/>
    </xf>
    <xf numFmtId="0" fontId="73" fillId="6" borderId="30" xfId="0" applyFont="1" applyFill="1" applyBorder="1" applyAlignment="1" applyProtection="1">
      <alignment vertical="center"/>
      <protection/>
    </xf>
    <xf numFmtId="0" fontId="73" fillId="6" borderId="29" xfId="0" applyFont="1" applyFill="1" applyBorder="1" applyAlignment="1" applyProtection="1">
      <alignment vertical="center"/>
      <protection/>
    </xf>
    <xf numFmtId="0" fontId="73" fillId="6" borderId="31" xfId="0" applyFont="1" applyFill="1" applyBorder="1" applyAlignment="1" applyProtection="1">
      <alignment vertical="center"/>
      <protection/>
    </xf>
    <xf numFmtId="0" fontId="73" fillId="6" borderId="30" xfId="0" applyFont="1" applyFill="1" applyBorder="1" applyAlignment="1" applyProtection="1">
      <alignment vertical="center" wrapText="1"/>
      <protection/>
    </xf>
    <xf numFmtId="0" fontId="73" fillId="6" borderId="29" xfId="0" applyFont="1" applyFill="1" applyBorder="1" applyAlignment="1" applyProtection="1">
      <alignment vertical="center" wrapText="1"/>
      <protection/>
    </xf>
    <xf numFmtId="0" fontId="73" fillId="6" borderId="31" xfId="0" applyFont="1" applyFill="1" applyBorder="1" applyAlignment="1" applyProtection="1">
      <alignment vertical="center" wrapText="1"/>
      <protection/>
    </xf>
    <xf numFmtId="3" fontId="81" fillId="0" borderId="30" xfId="0" applyNumberFormat="1" applyFont="1" applyFill="1" applyBorder="1" applyAlignment="1" applyProtection="1">
      <alignment horizontal="center"/>
      <protection locked="0"/>
    </xf>
    <xf numFmtId="3" fontId="81" fillId="0" borderId="29" xfId="0" applyNumberFormat="1" applyFont="1" applyFill="1" applyBorder="1" applyAlignment="1" applyProtection="1">
      <alignment horizontal="center"/>
      <protection locked="0"/>
    </xf>
    <xf numFmtId="3" fontId="81" fillId="0" borderId="31" xfId="0" applyNumberFormat="1" applyFont="1" applyFill="1" applyBorder="1" applyAlignment="1" applyProtection="1">
      <alignment horizontal="center"/>
      <protection locked="0"/>
    </xf>
    <xf numFmtId="0" fontId="60" fillId="0" borderId="0" xfId="0" applyFont="1" applyFill="1" applyAlignment="1" applyProtection="1">
      <alignment horizontal="center" vertical="center"/>
      <protection/>
    </xf>
    <xf numFmtId="0" fontId="82" fillId="6" borderId="10" xfId="0" applyFont="1" applyFill="1" applyBorder="1" applyAlignment="1" applyProtection="1">
      <alignment vertical="center" wrapText="1"/>
      <protection/>
    </xf>
    <xf numFmtId="0" fontId="73" fillId="6" borderId="30" xfId="0" applyFont="1" applyFill="1" applyBorder="1" applyAlignment="1" applyProtection="1">
      <alignment vertical="center" wrapText="1"/>
      <protection/>
    </xf>
    <xf numFmtId="0" fontId="73" fillId="6" borderId="29" xfId="0" applyFont="1" applyFill="1" applyBorder="1" applyAlignment="1" applyProtection="1">
      <alignment vertical="center" wrapText="1"/>
      <protection/>
    </xf>
    <xf numFmtId="0" fontId="73" fillId="6" borderId="31" xfId="0" applyFont="1" applyFill="1" applyBorder="1" applyAlignment="1" applyProtection="1">
      <alignment vertical="center" wrapText="1"/>
      <protection/>
    </xf>
    <xf numFmtId="3" fontId="81" fillId="33" borderId="10" xfId="0" applyNumberFormat="1" applyFont="1" applyFill="1" applyBorder="1" applyAlignment="1" applyProtection="1">
      <alignment horizontal="center" vertical="center"/>
      <protection/>
    </xf>
    <xf numFmtId="0" fontId="73" fillId="6" borderId="10" xfId="0" applyFont="1" applyFill="1" applyBorder="1" applyAlignment="1" applyProtection="1">
      <alignment vertical="center" wrapText="1"/>
      <protection/>
    </xf>
    <xf numFmtId="3" fontId="81" fillId="0" borderId="30" xfId="0" applyNumberFormat="1" applyFont="1" applyBorder="1" applyAlignment="1" applyProtection="1">
      <alignment horizontal="center" vertical="center"/>
      <protection locked="0"/>
    </xf>
    <xf numFmtId="3" fontId="81" fillId="0" borderId="31" xfId="0" applyNumberFormat="1" applyFont="1" applyBorder="1" applyAlignment="1" applyProtection="1">
      <alignment horizontal="center" vertical="center"/>
      <protection locked="0"/>
    </xf>
    <xf numFmtId="3" fontId="81" fillId="0" borderId="10" xfId="0" applyNumberFormat="1" applyFont="1" applyFill="1" applyBorder="1" applyAlignment="1" applyProtection="1">
      <alignment horizontal="center" vertical="center"/>
      <protection locked="0"/>
    </xf>
    <xf numFmtId="0" fontId="82" fillId="6" borderId="10" xfId="0" applyFont="1" applyFill="1" applyBorder="1" applyAlignment="1" applyProtection="1">
      <alignment horizontal="left"/>
      <protection/>
    </xf>
    <xf numFmtId="0" fontId="73" fillId="6" borderId="10" xfId="0" applyFont="1" applyFill="1" applyBorder="1" applyAlignment="1" applyProtection="1">
      <alignment horizontal="left"/>
      <protection/>
    </xf>
    <xf numFmtId="0" fontId="73" fillId="6" borderId="30" xfId="0" applyFont="1" applyFill="1" applyBorder="1" applyAlignment="1" applyProtection="1">
      <alignment horizontal="left"/>
      <protection/>
    </xf>
    <xf numFmtId="0" fontId="73" fillId="6" borderId="29" xfId="0" applyFont="1" applyFill="1" applyBorder="1" applyAlignment="1" applyProtection="1">
      <alignment horizontal="left"/>
      <protection/>
    </xf>
    <xf numFmtId="0" fontId="73" fillId="6" borderId="31" xfId="0" applyFont="1" applyFill="1" applyBorder="1" applyAlignment="1" applyProtection="1">
      <alignment horizontal="left"/>
      <protection/>
    </xf>
    <xf numFmtId="3" fontId="81" fillId="6" borderId="30" xfId="0" applyNumberFormat="1" applyFont="1" applyFill="1" applyBorder="1" applyAlignment="1" applyProtection="1">
      <alignment horizontal="center" vertical="center"/>
      <protection/>
    </xf>
    <xf numFmtId="3" fontId="81" fillId="6" borderId="31" xfId="0" applyNumberFormat="1" applyFont="1" applyFill="1" applyBorder="1" applyAlignment="1" applyProtection="1">
      <alignment horizontal="center" vertical="center"/>
      <protection/>
    </xf>
    <xf numFmtId="3" fontId="81" fillId="0" borderId="30" xfId="0" applyNumberFormat="1" applyFont="1" applyFill="1" applyBorder="1" applyAlignment="1" applyProtection="1">
      <alignment horizontal="center" vertical="center"/>
      <protection locked="0"/>
    </xf>
    <xf numFmtId="3" fontId="81" fillId="0" borderId="31" xfId="0" applyNumberFormat="1" applyFont="1" applyFill="1" applyBorder="1" applyAlignment="1" applyProtection="1">
      <alignment horizontal="center" vertical="center"/>
      <protection locked="0"/>
    </xf>
    <xf numFmtId="3" fontId="89" fillId="6" borderId="10" xfId="0" applyNumberFormat="1" applyFont="1" applyFill="1" applyBorder="1" applyAlignment="1" applyProtection="1">
      <alignment horizontal="center" vertical="center"/>
      <protection/>
    </xf>
    <xf numFmtId="0" fontId="85" fillId="0" borderId="0" xfId="0" applyFont="1" applyBorder="1" applyAlignment="1" applyProtection="1">
      <alignment horizontal="center" vertical="center"/>
      <protection/>
    </xf>
    <xf numFmtId="0" fontId="85" fillId="0" borderId="0" xfId="0" applyFont="1" applyBorder="1" applyAlignment="1" applyProtection="1">
      <alignment horizontal="center" vertical="center" wrapText="1"/>
      <protection/>
    </xf>
    <xf numFmtId="3" fontId="89" fillId="34" borderId="10" xfId="0" applyNumberFormat="1" applyFont="1" applyFill="1" applyBorder="1" applyAlignment="1" applyProtection="1">
      <alignment horizontal="center" vertical="center"/>
      <protection locked="0"/>
    </xf>
    <xf numFmtId="0" fontId="77" fillId="33" borderId="28" xfId="0" applyFont="1" applyFill="1" applyBorder="1" applyAlignment="1" applyProtection="1">
      <alignment horizontal="center" vertical="center" wrapText="1"/>
      <protection/>
    </xf>
    <xf numFmtId="0" fontId="77" fillId="33" borderId="26" xfId="0" applyFont="1" applyFill="1" applyBorder="1" applyAlignment="1" applyProtection="1">
      <alignment horizontal="center" vertical="center" wrapText="1"/>
      <protection/>
    </xf>
    <xf numFmtId="0" fontId="77" fillId="33" borderId="21" xfId="0" applyFont="1" applyFill="1" applyBorder="1" applyAlignment="1" applyProtection="1">
      <alignment horizontal="left" vertical="center"/>
      <protection/>
    </xf>
    <xf numFmtId="0" fontId="77" fillId="33" borderId="34" xfId="0" applyFont="1" applyFill="1" applyBorder="1" applyAlignment="1" applyProtection="1">
      <alignment horizontal="left" vertical="center"/>
      <protection/>
    </xf>
    <xf numFmtId="0" fontId="77" fillId="33" borderId="22" xfId="0" applyFont="1" applyFill="1" applyBorder="1" applyAlignment="1" applyProtection="1">
      <alignment horizontal="left" vertical="center"/>
      <protection/>
    </xf>
    <xf numFmtId="0" fontId="77" fillId="33" borderId="28" xfId="0" applyFont="1" applyFill="1" applyBorder="1" applyAlignment="1" applyProtection="1">
      <alignment horizontal="center" vertical="center"/>
      <protection/>
    </xf>
    <xf numFmtId="0" fontId="77" fillId="33" borderId="32" xfId="0" applyFont="1" applyFill="1" applyBorder="1" applyAlignment="1" applyProtection="1">
      <alignment horizontal="center" vertical="center"/>
      <protection/>
    </xf>
    <xf numFmtId="0" fontId="77" fillId="33" borderId="26" xfId="0" applyFont="1" applyFill="1" applyBorder="1" applyAlignment="1" applyProtection="1">
      <alignment horizontal="center" vertical="center"/>
      <protection/>
    </xf>
    <xf numFmtId="3" fontId="81" fillId="12" borderId="10" xfId="0" applyNumberFormat="1" applyFont="1" applyFill="1" applyBorder="1" applyAlignment="1" applyProtection="1">
      <alignment horizontal="center" vertical="center"/>
      <protection/>
    </xf>
    <xf numFmtId="0" fontId="76" fillId="0" borderId="30" xfId="0" applyFont="1" applyBorder="1" applyAlignment="1" applyProtection="1">
      <alignment horizontal="center" vertical="center"/>
      <protection locked="0"/>
    </xf>
    <xf numFmtId="0" fontId="76" fillId="0" borderId="29" xfId="0" applyFont="1" applyBorder="1" applyAlignment="1" applyProtection="1">
      <alignment horizontal="center" vertical="center"/>
      <protection locked="0"/>
    </xf>
    <xf numFmtId="0" fontId="76" fillId="0" borderId="31" xfId="0" applyFont="1" applyBorder="1" applyAlignment="1" applyProtection="1">
      <alignment horizontal="center" vertical="center"/>
      <protection locked="0"/>
    </xf>
    <xf numFmtId="0" fontId="73" fillId="0" borderId="30" xfId="0" applyFont="1" applyBorder="1" applyAlignment="1" applyProtection="1">
      <alignment horizontal="left" vertical="center" wrapText="1"/>
      <protection/>
    </xf>
    <xf numFmtId="0" fontId="73" fillId="0" borderId="29" xfId="0" applyFont="1" applyBorder="1" applyAlignment="1" applyProtection="1">
      <alignment horizontal="left" vertical="center"/>
      <protection/>
    </xf>
    <xf numFmtId="0" fontId="73" fillId="0" borderId="31" xfId="0" applyFont="1" applyBorder="1" applyAlignment="1" applyProtection="1">
      <alignment horizontal="left" vertical="center"/>
      <protection/>
    </xf>
    <xf numFmtId="0" fontId="76" fillId="34" borderId="0" xfId="0" applyFont="1" applyFill="1" applyBorder="1" applyAlignment="1" applyProtection="1">
      <alignment horizontal="left"/>
      <protection/>
    </xf>
    <xf numFmtId="0" fontId="76" fillId="0" borderId="30" xfId="0" applyFont="1" applyBorder="1" applyAlignment="1" applyProtection="1">
      <alignment horizontal="center" vertical="center" wrapText="1"/>
      <protection locked="0"/>
    </xf>
    <xf numFmtId="0" fontId="76" fillId="0" borderId="29" xfId="0" applyFont="1" applyBorder="1" applyAlignment="1" applyProtection="1">
      <alignment horizontal="center" vertical="center" wrapText="1"/>
      <protection locked="0"/>
    </xf>
    <xf numFmtId="0" fontId="76" fillId="0" borderId="31"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protection locked="0"/>
    </xf>
    <xf numFmtId="0" fontId="76" fillId="0" borderId="10" xfId="0" applyFont="1" applyBorder="1" applyAlignment="1" applyProtection="1">
      <alignment horizontal="center" vertical="center" wrapText="1"/>
      <protection locked="0"/>
    </xf>
    <xf numFmtId="0" fontId="0" fillId="0" borderId="12" xfId="0" applyBorder="1" applyAlignment="1" applyProtection="1">
      <alignment horizontal="center"/>
      <protection/>
    </xf>
    <xf numFmtId="0" fontId="0" fillId="0" borderId="38" xfId="0" applyBorder="1" applyAlignment="1" applyProtection="1">
      <alignment horizontal="center"/>
      <protection/>
    </xf>
    <xf numFmtId="0" fontId="0" fillId="0" borderId="11" xfId="0" applyBorder="1" applyAlignment="1" applyProtection="1">
      <alignment horizontal="center"/>
      <protection/>
    </xf>
    <xf numFmtId="0" fontId="76" fillId="34" borderId="0" xfId="0" applyFont="1" applyFill="1" applyBorder="1" applyAlignment="1" applyProtection="1">
      <alignment horizontal="left" vertical="top"/>
      <protection/>
    </xf>
    <xf numFmtId="0" fontId="87" fillId="0" borderId="10" xfId="0" applyFont="1" applyBorder="1" applyAlignment="1" applyProtection="1">
      <alignment horizontal="center" vertical="center"/>
      <protection locked="0"/>
    </xf>
    <xf numFmtId="0" fontId="82" fillId="12" borderId="30" xfId="0" applyFont="1" applyFill="1" applyBorder="1" applyAlignment="1" applyProtection="1">
      <alignment horizontal="center" vertical="center"/>
      <protection/>
    </xf>
    <xf numFmtId="0" fontId="82" fillId="12" borderId="29" xfId="0" applyFont="1" applyFill="1" applyBorder="1" applyAlignment="1" applyProtection="1">
      <alignment horizontal="center" vertical="center"/>
      <protection/>
    </xf>
    <xf numFmtId="0" fontId="82" fillId="12" borderId="31" xfId="0" applyFont="1" applyFill="1" applyBorder="1" applyAlignment="1" applyProtection="1">
      <alignment horizontal="center" vertical="center"/>
      <protection/>
    </xf>
    <xf numFmtId="3" fontId="81" fillId="12" borderId="30" xfId="0" applyNumberFormat="1" applyFont="1" applyFill="1" applyBorder="1" applyAlignment="1" applyProtection="1">
      <alignment horizontal="center"/>
      <protection/>
    </xf>
    <xf numFmtId="3" fontId="81" fillId="12" borderId="29" xfId="0" applyNumberFormat="1" applyFont="1" applyFill="1" applyBorder="1" applyAlignment="1" applyProtection="1">
      <alignment horizontal="center"/>
      <protection/>
    </xf>
    <xf numFmtId="3" fontId="81" fillId="12" borderId="31" xfId="0" applyNumberFormat="1" applyFont="1" applyFill="1" applyBorder="1" applyAlignment="1" applyProtection="1">
      <alignment horizontal="center"/>
      <protection/>
    </xf>
    <xf numFmtId="0" fontId="73" fillId="0" borderId="10" xfId="0" applyFont="1" applyBorder="1" applyAlignment="1" applyProtection="1">
      <alignment horizontal="left" wrapText="1"/>
      <protection/>
    </xf>
    <xf numFmtId="3" fontId="89" fillId="0" borderId="10" xfId="0" applyNumberFormat="1" applyFont="1" applyFill="1" applyBorder="1" applyAlignment="1" applyProtection="1">
      <alignment horizontal="center"/>
      <protection locked="0"/>
    </xf>
    <xf numFmtId="0" fontId="82" fillId="0" borderId="10" xfId="0" applyFont="1" applyBorder="1" applyAlignment="1" applyProtection="1">
      <alignment horizontal="left"/>
      <protection/>
    </xf>
    <xf numFmtId="0" fontId="0" fillId="0" borderId="29" xfId="0" applyBorder="1" applyAlignment="1" applyProtection="1">
      <alignment horizontal="center"/>
      <protection/>
    </xf>
    <xf numFmtId="0" fontId="73" fillId="0" borderId="30" xfId="0" applyFont="1" applyBorder="1" applyAlignment="1" applyProtection="1">
      <alignment horizontal="left" vertical="center"/>
      <protection/>
    </xf>
    <xf numFmtId="0" fontId="0" fillId="35" borderId="43"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0" fillId="35" borderId="44" xfId="0" applyFill="1" applyBorder="1" applyAlignment="1" applyProtection="1">
      <alignment horizontal="center" vertical="center"/>
      <protection/>
    </xf>
    <xf numFmtId="3" fontId="91" fillId="33" borderId="10" xfId="0" applyNumberFormat="1" applyFont="1" applyFill="1" applyBorder="1" applyAlignment="1" applyProtection="1">
      <alignment horizontal="center"/>
      <protection/>
    </xf>
    <xf numFmtId="0" fontId="60" fillId="33" borderId="0"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91" fillId="33" borderId="30" xfId="0" applyFont="1" applyFill="1" applyBorder="1" applyAlignment="1" applyProtection="1">
      <alignment horizontal="center"/>
      <protection/>
    </xf>
    <xf numFmtId="0" fontId="91" fillId="33" borderId="29" xfId="0" applyFont="1" applyFill="1" applyBorder="1" applyAlignment="1" applyProtection="1">
      <alignment horizontal="center"/>
      <protection/>
    </xf>
    <xf numFmtId="0" fontId="91" fillId="33" borderId="31" xfId="0" applyFont="1" applyFill="1" applyBorder="1" applyAlignment="1" applyProtection="1">
      <alignment horizontal="center"/>
      <protection/>
    </xf>
    <xf numFmtId="49" fontId="91" fillId="33" borderId="30" xfId="0" applyNumberFormat="1" applyFont="1" applyFill="1" applyBorder="1" applyAlignment="1" applyProtection="1">
      <alignment horizontal="center"/>
      <protection/>
    </xf>
    <xf numFmtId="49" fontId="91" fillId="33" borderId="29" xfId="0" applyNumberFormat="1" applyFont="1" applyFill="1" applyBorder="1" applyAlignment="1" applyProtection="1">
      <alignment horizontal="center"/>
      <protection/>
    </xf>
    <xf numFmtId="49" fontId="91" fillId="33" borderId="31" xfId="0" applyNumberFormat="1" applyFont="1" applyFill="1" applyBorder="1" applyAlignment="1" applyProtection="1">
      <alignment horizontal="center"/>
      <protection/>
    </xf>
    <xf numFmtId="0" fontId="60" fillId="33" borderId="20" xfId="0" applyFont="1" applyFill="1" applyBorder="1" applyAlignment="1" applyProtection="1">
      <alignment horizontal="center" wrapText="1"/>
      <protection/>
    </xf>
    <xf numFmtId="0" fontId="60" fillId="33" borderId="20" xfId="0" applyFont="1" applyFill="1" applyBorder="1" applyAlignment="1" applyProtection="1">
      <alignment horizontal="center"/>
      <protection/>
    </xf>
    <xf numFmtId="0" fontId="104" fillId="6" borderId="10" xfId="0" applyFont="1" applyFill="1" applyBorder="1" applyAlignment="1" applyProtection="1">
      <alignment horizontal="center" vertical="center" wrapText="1"/>
      <protection/>
    </xf>
    <xf numFmtId="0" fontId="60" fillId="33" borderId="32" xfId="0" applyFont="1" applyFill="1" applyBorder="1" applyAlignment="1" applyProtection="1">
      <alignment horizontal="center" vertical="center"/>
      <protection/>
    </xf>
    <xf numFmtId="0" fontId="60" fillId="33" borderId="33" xfId="0" applyFont="1" applyFill="1" applyBorder="1" applyAlignment="1" applyProtection="1">
      <alignment horizontal="center" vertical="center"/>
      <protection/>
    </xf>
    <xf numFmtId="0" fontId="60" fillId="33" borderId="21" xfId="0" applyFont="1" applyFill="1" applyBorder="1" applyAlignment="1" applyProtection="1">
      <alignment horizontal="center" vertical="center"/>
      <protection/>
    </xf>
    <xf numFmtId="0" fontId="60" fillId="33" borderId="34" xfId="0" applyFont="1" applyFill="1" applyBorder="1" applyAlignment="1" applyProtection="1">
      <alignment horizontal="center" vertical="center"/>
      <protection/>
    </xf>
    <xf numFmtId="0" fontId="85" fillId="6" borderId="10" xfId="0" applyFont="1" applyFill="1" applyBorder="1" applyAlignment="1" applyProtection="1">
      <alignment horizontal="center"/>
      <protection/>
    </xf>
    <xf numFmtId="0" fontId="85" fillId="6" borderId="10" xfId="0" applyFont="1" applyFill="1" applyBorder="1" applyAlignment="1" applyProtection="1">
      <alignment horizontal="right"/>
      <protection/>
    </xf>
    <xf numFmtId="0" fontId="0" fillId="34" borderId="39" xfId="0" applyFill="1" applyBorder="1" applyAlignment="1" applyProtection="1">
      <alignment horizontal="center"/>
      <protection/>
    </xf>
    <xf numFmtId="0" fontId="0" fillId="34" borderId="19" xfId="0" applyFill="1" applyBorder="1" applyAlignment="1" applyProtection="1">
      <alignment horizontal="center"/>
      <protection/>
    </xf>
    <xf numFmtId="0" fontId="74" fillId="6" borderId="30" xfId="0" applyFont="1" applyFill="1" applyBorder="1" applyAlignment="1" applyProtection="1">
      <alignment horizontal="center" vertical="center"/>
      <protection locked="0"/>
    </xf>
    <xf numFmtId="0" fontId="74" fillId="6" borderId="29" xfId="0" applyFont="1" applyFill="1" applyBorder="1" applyAlignment="1" applyProtection="1">
      <alignment horizontal="center" vertical="center"/>
      <protection locked="0"/>
    </xf>
    <xf numFmtId="0" fontId="74" fillId="6" borderId="31"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19050</xdr:rowOff>
    </xdr:from>
    <xdr:to>
      <xdr:col>3</xdr:col>
      <xdr:colOff>114300</xdr:colOff>
      <xdr:row>3</xdr:row>
      <xdr:rowOff>133350</xdr:rowOff>
    </xdr:to>
    <xdr:pic>
      <xdr:nvPicPr>
        <xdr:cNvPr id="1" name="Picture 1"/>
        <xdr:cNvPicPr preferRelativeResize="1">
          <a:picLocks noChangeAspect="1"/>
        </xdr:cNvPicPr>
      </xdr:nvPicPr>
      <xdr:blipFill>
        <a:blip r:embed="rId1"/>
        <a:stretch>
          <a:fillRect/>
        </a:stretch>
      </xdr:blipFill>
      <xdr:spPr>
        <a:xfrm>
          <a:off x="790575" y="19050"/>
          <a:ext cx="742950" cy="962025"/>
        </a:xfrm>
        <a:prstGeom prst="rect">
          <a:avLst/>
        </a:prstGeom>
        <a:noFill/>
        <a:ln w="9525" cmpd="sng">
          <a:noFill/>
        </a:ln>
      </xdr:spPr>
    </xdr:pic>
    <xdr:clientData/>
  </xdr:twoCellAnchor>
  <xdr:twoCellAnchor editAs="oneCell">
    <xdr:from>
      <xdr:col>2</xdr:col>
      <xdr:colOff>38100</xdr:colOff>
      <xdr:row>319</xdr:row>
      <xdr:rowOff>28575</xdr:rowOff>
    </xdr:from>
    <xdr:to>
      <xdr:col>2</xdr:col>
      <xdr:colOff>695325</xdr:colOff>
      <xdr:row>322</xdr:row>
      <xdr:rowOff>219075</xdr:rowOff>
    </xdr:to>
    <xdr:pic>
      <xdr:nvPicPr>
        <xdr:cNvPr id="2" name="Picture 2"/>
        <xdr:cNvPicPr preferRelativeResize="1">
          <a:picLocks noChangeAspect="1"/>
        </xdr:cNvPicPr>
      </xdr:nvPicPr>
      <xdr:blipFill>
        <a:blip r:embed="rId1"/>
        <a:stretch>
          <a:fillRect/>
        </a:stretch>
      </xdr:blipFill>
      <xdr:spPr>
        <a:xfrm>
          <a:off x="752475" y="83134200"/>
          <a:ext cx="657225" cy="952500"/>
        </a:xfrm>
        <a:prstGeom prst="rect">
          <a:avLst/>
        </a:prstGeom>
        <a:noFill/>
        <a:ln w="9525" cmpd="sng">
          <a:noFill/>
        </a:ln>
      </xdr:spPr>
    </xdr:pic>
    <xdr:clientData/>
  </xdr:twoCellAnchor>
  <xdr:twoCellAnchor editAs="oneCell">
    <xdr:from>
      <xdr:col>2</xdr:col>
      <xdr:colOff>19050</xdr:colOff>
      <xdr:row>361</xdr:row>
      <xdr:rowOff>142875</xdr:rowOff>
    </xdr:from>
    <xdr:to>
      <xdr:col>3</xdr:col>
      <xdr:colOff>76200</xdr:colOff>
      <xdr:row>365</xdr:row>
      <xdr:rowOff>104775</xdr:rowOff>
    </xdr:to>
    <xdr:pic>
      <xdr:nvPicPr>
        <xdr:cNvPr id="3" name="Picture 3"/>
        <xdr:cNvPicPr preferRelativeResize="1">
          <a:picLocks noChangeAspect="1"/>
        </xdr:cNvPicPr>
      </xdr:nvPicPr>
      <xdr:blipFill>
        <a:blip r:embed="rId1"/>
        <a:stretch>
          <a:fillRect/>
        </a:stretch>
      </xdr:blipFill>
      <xdr:spPr>
        <a:xfrm>
          <a:off x="733425" y="93087825"/>
          <a:ext cx="762000" cy="847725"/>
        </a:xfrm>
        <a:prstGeom prst="rect">
          <a:avLst/>
        </a:prstGeom>
        <a:noFill/>
        <a:ln w="9525" cmpd="sng">
          <a:noFill/>
        </a:ln>
      </xdr:spPr>
    </xdr:pic>
    <xdr:clientData/>
  </xdr:twoCellAnchor>
  <xdr:twoCellAnchor editAs="oneCell">
    <xdr:from>
      <xdr:col>2</xdr:col>
      <xdr:colOff>28575</xdr:colOff>
      <xdr:row>410</xdr:row>
      <xdr:rowOff>9525</xdr:rowOff>
    </xdr:from>
    <xdr:to>
      <xdr:col>3</xdr:col>
      <xdr:colOff>28575</xdr:colOff>
      <xdr:row>412</xdr:row>
      <xdr:rowOff>171450</xdr:rowOff>
    </xdr:to>
    <xdr:pic>
      <xdr:nvPicPr>
        <xdr:cNvPr id="4" name="Picture 4"/>
        <xdr:cNvPicPr preferRelativeResize="1">
          <a:picLocks noChangeAspect="1"/>
        </xdr:cNvPicPr>
      </xdr:nvPicPr>
      <xdr:blipFill>
        <a:blip r:embed="rId1"/>
        <a:stretch>
          <a:fillRect/>
        </a:stretch>
      </xdr:blipFill>
      <xdr:spPr>
        <a:xfrm>
          <a:off x="742950" y="104594025"/>
          <a:ext cx="704850" cy="857250"/>
        </a:xfrm>
        <a:prstGeom prst="rect">
          <a:avLst/>
        </a:prstGeom>
        <a:noFill/>
        <a:ln w="9525" cmpd="sng">
          <a:noFill/>
        </a:ln>
      </xdr:spPr>
    </xdr:pic>
    <xdr:clientData/>
  </xdr:twoCellAnchor>
  <xdr:twoCellAnchor editAs="oneCell">
    <xdr:from>
      <xdr:col>2</xdr:col>
      <xdr:colOff>9525</xdr:colOff>
      <xdr:row>536</xdr:row>
      <xdr:rowOff>19050</xdr:rowOff>
    </xdr:from>
    <xdr:to>
      <xdr:col>2</xdr:col>
      <xdr:colOff>666750</xdr:colOff>
      <xdr:row>539</xdr:row>
      <xdr:rowOff>142875</xdr:rowOff>
    </xdr:to>
    <xdr:pic>
      <xdr:nvPicPr>
        <xdr:cNvPr id="5" name="Picture 2"/>
        <xdr:cNvPicPr preferRelativeResize="1">
          <a:picLocks noChangeAspect="1"/>
        </xdr:cNvPicPr>
      </xdr:nvPicPr>
      <xdr:blipFill>
        <a:blip r:embed="rId1"/>
        <a:stretch>
          <a:fillRect/>
        </a:stretch>
      </xdr:blipFill>
      <xdr:spPr>
        <a:xfrm>
          <a:off x="723900" y="128054100"/>
          <a:ext cx="657225" cy="695325"/>
        </a:xfrm>
        <a:prstGeom prst="rect">
          <a:avLst/>
        </a:prstGeom>
        <a:noFill/>
        <a:ln w="9525" cmpd="sng">
          <a:noFill/>
        </a:ln>
      </xdr:spPr>
    </xdr:pic>
    <xdr:clientData/>
  </xdr:twoCellAnchor>
  <xdr:twoCellAnchor editAs="oneCell">
    <xdr:from>
      <xdr:col>1</xdr:col>
      <xdr:colOff>47625</xdr:colOff>
      <xdr:row>582</xdr:row>
      <xdr:rowOff>0</xdr:rowOff>
    </xdr:from>
    <xdr:to>
      <xdr:col>2</xdr:col>
      <xdr:colOff>685800</xdr:colOff>
      <xdr:row>585</xdr:row>
      <xdr:rowOff>114300</xdr:rowOff>
    </xdr:to>
    <xdr:pic>
      <xdr:nvPicPr>
        <xdr:cNvPr id="6" name="Picture 3"/>
        <xdr:cNvPicPr preferRelativeResize="1">
          <a:picLocks noChangeAspect="1"/>
        </xdr:cNvPicPr>
      </xdr:nvPicPr>
      <xdr:blipFill>
        <a:blip r:embed="rId1"/>
        <a:stretch>
          <a:fillRect/>
        </a:stretch>
      </xdr:blipFill>
      <xdr:spPr>
        <a:xfrm>
          <a:off x="695325" y="138141075"/>
          <a:ext cx="704850" cy="847725"/>
        </a:xfrm>
        <a:prstGeom prst="rect">
          <a:avLst/>
        </a:prstGeom>
        <a:noFill/>
        <a:ln w="9525" cmpd="sng">
          <a:noFill/>
        </a:ln>
      </xdr:spPr>
    </xdr:pic>
    <xdr:clientData/>
  </xdr:twoCellAnchor>
  <xdr:twoCellAnchor editAs="oneCell">
    <xdr:from>
      <xdr:col>2</xdr:col>
      <xdr:colOff>19050</xdr:colOff>
      <xdr:row>629</xdr:row>
      <xdr:rowOff>0</xdr:rowOff>
    </xdr:from>
    <xdr:to>
      <xdr:col>2</xdr:col>
      <xdr:colOff>685800</xdr:colOff>
      <xdr:row>629</xdr:row>
      <xdr:rowOff>142875</xdr:rowOff>
    </xdr:to>
    <xdr:pic>
      <xdr:nvPicPr>
        <xdr:cNvPr id="7" name="Picture 1"/>
        <xdr:cNvPicPr preferRelativeResize="1">
          <a:picLocks noChangeAspect="1"/>
        </xdr:cNvPicPr>
      </xdr:nvPicPr>
      <xdr:blipFill>
        <a:blip r:embed="rId1"/>
        <a:stretch>
          <a:fillRect/>
        </a:stretch>
      </xdr:blipFill>
      <xdr:spPr>
        <a:xfrm>
          <a:off x="733425" y="150009225"/>
          <a:ext cx="666750" cy="142875"/>
        </a:xfrm>
        <a:prstGeom prst="rect">
          <a:avLst/>
        </a:prstGeom>
        <a:noFill/>
        <a:ln w="9525" cmpd="sng">
          <a:noFill/>
        </a:ln>
      </xdr:spPr>
    </xdr:pic>
    <xdr:clientData/>
  </xdr:twoCellAnchor>
  <xdr:twoCellAnchor editAs="oneCell">
    <xdr:from>
      <xdr:col>2</xdr:col>
      <xdr:colOff>19050</xdr:colOff>
      <xdr:row>629</xdr:row>
      <xdr:rowOff>0</xdr:rowOff>
    </xdr:from>
    <xdr:to>
      <xdr:col>2</xdr:col>
      <xdr:colOff>685800</xdr:colOff>
      <xdr:row>631</xdr:row>
      <xdr:rowOff>123825</xdr:rowOff>
    </xdr:to>
    <xdr:pic>
      <xdr:nvPicPr>
        <xdr:cNvPr id="8" name="Picture 2"/>
        <xdr:cNvPicPr preferRelativeResize="1">
          <a:picLocks noChangeAspect="1"/>
        </xdr:cNvPicPr>
      </xdr:nvPicPr>
      <xdr:blipFill>
        <a:blip r:embed="rId1"/>
        <a:stretch>
          <a:fillRect/>
        </a:stretch>
      </xdr:blipFill>
      <xdr:spPr>
        <a:xfrm>
          <a:off x="733425" y="150009225"/>
          <a:ext cx="666750" cy="819150"/>
        </a:xfrm>
        <a:prstGeom prst="rect">
          <a:avLst/>
        </a:prstGeom>
        <a:noFill/>
        <a:ln w="9525" cmpd="sng">
          <a:noFill/>
        </a:ln>
      </xdr:spPr>
    </xdr:pic>
    <xdr:clientData/>
  </xdr:twoCellAnchor>
  <xdr:twoCellAnchor>
    <xdr:from>
      <xdr:col>33</xdr:col>
      <xdr:colOff>342900</xdr:colOff>
      <xdr:row>0</xdr:row>
      <xdr:rowOff>66675</xdr:rowOff>
    </xdr:from>
    <xdr:to>
      <xdr:col>34</xdr:col>
      <xdr:colOff>485775</xdr:colOff>
      <xdr:row>2</xdr:row>
      <xdr:rowOff>19050</xdr:rowOff>
    </xdr:to>
    <xdr:pic>
      <xdr:nvPicPr>
        <xdr:cNvPr id="9" name="Picture 2"/>
        <xdr:cNvPicPr preferRelativeResize="1">
          <a:picLocks noChangeAspect="1"/>
        </xdr:cNvPicPr>
      </xdr:nvPicPr>
      <xdr:blipFill>
        <a:blip r:embed="rId2"/>
        <a:stretch>
          <a:fillRect/>
        </a:stretch>
      </xdr:blipFill>
      <xdr:spPr>
        <a:xfrm>
          <a:off x="6886575" y="66675"/>
          <a:ext cx="695325" cy="571500"/>
        </a:xfrm>
        <a:prstGeom prst="rect">
          <a:avLst/>
        </a:prstGeom>
        <a:noFill/>
        <a:ln w="9525" cmpd="sng">
          <a:noFill/>
        </a:ln>
      </xdr:spPr>
    </xdr:pic>
    <xdr:clientData/>
  </xdr:twoCellAnchor>
  <xdr:twoCellAnchor>
    <xdr:from>
      <xdr:col>33</xdr:col>
      <xdr:colOff>276225</xdr:colOff>
      <xdr:row>319</xdr:row>
      <xdr:rowOff>38100</xdr:rowOff>
    </xdr:from>
    <xdr:to>
      <xdr:col>34</xdr:col>
      <xdr:colOff>419100</xdr:colOff>
      <xdr:row>321</xdr:row>
      <xdr:rowOff>9525</xdr:rowOff>
    </xdr:to>
    <xdr:pic>
      <xdr:nvPicPr>
        <xdr:cNvPr id="10" name="Picture 2"/>
        <xdr:cNvPicPr preferRelativeResize="1">
          <a:picLocks noChangeAspect="1"/>
        </xdr:cNvPicPr>
      </xdr:nvPicPr>
      <xdr:blipFill>
        <a:blip r:embed="rId2"/>
        <a:stretch>
          <a:fillRect/>
        </a:stretch>
      </xdr:blipFill>
      <xdr:spPr>
        <a:xfrm>
          <a:off x="6819900" y="83143725"/>
          <a:ext cx="695325" cy="581025"/>
        </a:xfrm>
        <a:prstGeom prst="rect">
          <a:avLst/>
        </a:prstGeom>
        <a:noFill/>
        <a:ln w="9525" cmpd="sng">
          <a:noFill/>
        </a:ln>
      </xdr:spPr>
    </xdr:pic>
    <xdr:clientData/>
  </xdr:twoCellAnchor>
  <xdr:twoCellAnchor>
    <xdr:from>
      <xdr:col>33</xdr:col>
      <xdr:colOff>276225</xdr:colOff>
      <xdr:row>362</xdr:row>
      <xdr:rowOff>85725</xdr:rowOff>
    </xdr:from>
    <xdr:to>
      <xdr:col>34</xdr:col>
      <xdr:colOff>419100</xdr:colOff>
      <xdr:row>364</xdr:row>
      <xdr:rowOff>266700</xdr:rowOff>
    </xdr:to>
    <xdr:pic>
      <xdr:nvPicPr>
        <xdr:cNvPr id="11" name="Picture 2"/>
        <xdr:cNvPicPr preferRelativeResize="1">
          <a:picLocks noChangeAspect="1"/>
        </xdr:cNvPicPr>
      </xdr:nvPicPr>
      <xdr:blipFill>
        <a:blip r:embed="rId2"/>
        <a:stretch>
          <a:fillRect/>
        </a:stretch>
      </xdr:blipFill>
      <xdr:spPr>
        <a:xfrm>
          <a:off x="6819900" y="93183075"/>
          <a:ext cx="695325" cy="581025"/>
        </a:xfrm>
        <a:prstGeom prst="rect">
          <a:avLst/>
        </a:prstGeom>
        <a:noFill/>
        <a:ln w="9525" cmpd="sng">
          <a:noFill/>
        </a:ln>
      </xdr:spPr>
    </xdr:pic>
    <xdr:clientData/>
  </xdr:twoCellAnchor>
  <xdr:twoCellAnchor>
    <xdr:from>
      <xdr:col>33</xdr:col>
      <xdr:colOff>180975</xdr:colOff>
      <xdr:row>410</xdr:row>
      <xdr:rowOff>114300</xdr:rowOff>
    </xdr:from>
    <xdr:to>
      <xdr:col>34</xdr:col>
      <xdr:colOff>323850</xdr:colOff>
      <xdr:row>412</xdr:row>
      <xdr:rowOff>0</xdr:rowOff>
    </xdr:to>
    <xdr:pic>
      <xdr:nvPicPr>
        <xdr:cNvPr id="12" name="Picture 2"/>
        <xdr:cNvPicPr preferRelativeResize="1">
          <a:picLocks noChangeAspect="1"/>
        </xdr:cNvPicPr>
      </xdr:nvPicPr>
      <xdr:blipFill>
        <a:blip r:embed="rId2"/>
        <a:stretch>
          <a:fillRect/>
        </a:stretch>
      </xdr:blipFill>
      <xdr:spPr>
        <a:xfrm>
          <a:off x="6724650" y="104698800"/>
          <a:ext cx="695325" cy="581025"/>
        </a:xfrm>
        <a:prstGeom prst="rect">
          <a:avLst/>
        </a:prstGeom>
        <a:noFill/>
        <a:ln w="9525" cmpd="sng">
          <a:noFill/>
        </a:ln>
      </xdr:spPr>
    </xdr:pic>
    <xdr:clientData/>
  </xdr:twoCellAnchor>
  <xdr:twoCellAnchor>
    <xdr:from>
      <xdr:col>33</xdr:col>
      <xdr:colOff>114300</xdr:colOff>
      <xdr:row>536</xdr:row>
      <xdr:rowOff>57150</xdr:rowOff>
    </xdr:from>
    <xdr:to>
      <xdr:col>34</xdr:col>
      <xdr:colOff>257175</xdr:colOff>
      <xdr:row>537</xdr:row>
      <xdr:rowOff>219075</xdr:rowOff>
    </xdr:to>
    <xdr:pic>
      <xdr:nvPicPr>
        <xdr:cNvPr id="13" name="Picture 2"/>
        <xdr:cNvPicPr preferRelativeResize="1">
          <a:picLocks noChangeAspect="1"/>
        </xdr:cNvPicPr>
      </xdr:nvPicPr>
      <xdr:blipFill>
        <a:blip r:embed="rId2"/>
        <a:stretch>
          <a:fillRect/>
        </a:stretch>
      </xdr:blipFill>
      <xdr:spPr>
        <a:xfrm>
          <a:off x="6657975" y="128092200"/>
          <a:ext cx="695325" cy="361950"/>
        </a:xfrm>
        <a:prstGeom prst="rect">
          <a:avLst/>
        </a:prstGeom>
        <a:noFill/>
        <a:ln w="9525" cmpd="sng">
          <a:noFill/>
        </a:ln>
      </xdr:spPr>
    </xdr:pic>
    <xdr:clientData/>
  </xdr:twoCellAnchor>
  <xdr:twoCellAnchor>
    <xdr:from>
      <xdr:col>33</xdr:col>
      <xdr:colOff>152400</xdr:colOff>
      <xdr:row>582</xdr:row>
      <xdr:rowOff>114300</xdr:rowOff>
    </xdr:from>
    <xdr:to>
      <xdr:col>34</xdr:col>
      <xdr:colOff>295275</xdr:colOff>
      <xdr:row>584</xdr:row>
      <xdr:rowOff>295275</xdr:rowOff>
    </xdr:to>
    <xdr:pic>
      <xdr:nvPicPr>
        <xdr:cNvPr id="14" name="Picture 2"/>
        <xdr:cNvPicPr preferRelativeResize="1">
          <a:picLocks noChangeAspect="1"/>
        </xdr:cNvPicPr>
      </xdr:nvPicPr>
      <xdr:blipFill>
        <a:blip r:embed="rId2"/>
        <a:stretch>
          <a:fillRect/>
        </a:stretch>
      </xdr:blipFill>
      <xdr:spPr>
        <a:xfrm>
          <a:off x="6696075" y="138255375"/>
          <a:ext cx="695325" cy="581025"/>
        </a:xfrm>
        <a:prstGeom prst="rect">
          <a:avLst/>
        </a:prstGeom>
        <a:noFill/>
        <a:ln w="9525" cmpd="sng">
          <a:noFill/>
        </a:ln>
      </xdr:spPr>
    </xdr:pic>
    <xdr:clientData/>
  </xdr:twoCellAnchor>
  <xdr:twoCellAnchor>
    <xdr:from>
      <xdr:col>33</xdr:col>
      <xdr:colOff>123825</xdr:colOff>
      <xdr:row>629</xdr:row>
      <xdr:rowOff>66675</xdr:rowOff>
    </xdr:from>
    <xdr:to>
      <xdr:col>34</xdr:col>
      <xdr:colOff>266700</xdr:colOff>
      <xdr:row>630</xdr:row>
      <xdr:rowOff>314325</xdr:rowOff>
    </xdr:to>
    <xdr:pic>
      <xdr:nvPicPr>
        <xdr:cNvPr id="15" name="Picture 2"/>
        <xdr:cNvPicPr preferRelativeResize="1">
          <a:picLocks noChangeAspect="1"/>
        </xdr:cNvPicPr>
      </xdr:nvPicPr>
      <xdr:blipFill>
        <a:blip r:embed="rId2"/>
        <a:stretch>
          <a:fillRect/>
        </a:stretch>
      </xdr:blipFill>
      <xdr:spPr>
        <a:xfrm>
          <a:off x="6667500" y="150075900"/>
          <a:ext cx="6953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28575</xdr:rowOff>
    </xdr:from>
    <xdr:to>
      <xdr:col>2</xdr:col>
      <xdr:colOff>695325</xdr:colOff>
      <xdr:row>3</xdr:row>
      <xdr:rowOff>28575</xdr:rowOff>
    </xdr:to>
    <xdr:pic>
      <xdr:nvPicPr>
        <xdr:cNvPr id="1" name="Picture 2"/>
        <xdr:cNvPicPr preferRelativeResize="1">
          <a:picLocks noChangeAspect="1"/>
        </xdr:cNvPicPr>
      </xdr:nvPicPr>
      <xdr:blipFill>
        <a:blip r:embed="rId1"/>
        <a:stretch>
          <a:fillRect/>
        </a:stretch>
      </xdr:blipFill>
      <xdr:spPr>
        <a:xfrm>
          <a:off x="561975" y="28575"/>
          <a:ext cx="657225" cy="762000"/>
        </a:xfrm>
        <a:prstGeom prst="rect">
          <a:avLst/>
        </a:prstGeom>
        <a:noFill/>
        <a:ln w="9525" cmpd="sng">
          <a:noFill/>
        </a:ln>
      </xdr:spPr>
    </xdr:pic>
    <xdr:clientData/>
  </xdr:twoCellAnchor>
  <xdr:twoCellAnchor editAs="oneCell">
    <xdr:from>
      <xdr:col>2</xdr:col>
      <xdr:colOff>38100</xdr:colOff>
      <xdr:row>42</xdr:row>
      <xdr:rowOff>28575</xdr:rowOff>
    </xdr:from>
    <xdr:to>
      <xdr:col>2</xdr:col>
      <xdr:colOff>695325</xdr:colOff>
      <xdr:row>45</xdr:row>
      <xdr:rowOff>28575</xdr:rowOff>
    </xdr:to>
    <xdr:pic>
      <xdr:nvPicPr>
        <xdr:cNvPr id="2" name="Picture 2"/>
        <xdr:cNvPicPr preferRelativeResize="1">
          <a:picLocks noChangeAspect="1"/>
        </xdr:cNvPicPr>
      </xdr:nvPicPr>
      <xdr:blipFill>
        <a:blip r:embed="rId1"/>
        <a:stretch>
          <a:fillRect/>
        </a:stretch>
      </xdr:blipFill>
      <xdr:spPr>
        <a:xfrm>
          <a:off x="561975" y="9915525"/>
          <a:ext cx="657225" cy="762000"/>
        </a:xfrm>
        <a:prstGeom prst="rect">
          <a:avLst/>
        </a:prstGeom>
        <a:noFill/>
        <a:ln w="9525" cmpd="sng">
          <a:noFill/>
        </a:ln>
      </xdr:spPr>
    </xdr:pic>
    <xdr:clientData/>
  </xdr:twoCellAnchor>
  <xdr:twoCellAnchor>
    <xdr:from>
      <xdr:col>33</xdr:col>
      <xdr:colOff>257175</xdr:colOff>
      <xdr:row>0</xdr:row>
      <xdr:rowOff>9525</xdr:rowOff>
    </xdr:from>
    <xdr:to>
      <xdr:col>34</xdr:col>
      <xdr:colOff>400050</xdr:colOff>
      <xdr:row>1</xdr:row>
      <xdr:rowOff>323850</xdr:rowOff>
    </xdr:to>
    <xdr:pic>
      <xdr:nvPicPr>
        <xdr:cNvPr id="3" name="Picture 2"/>
        <xdr:cNvPicPr preferRelativeResize="1">
          <a:picLocks noChangeAspect="1"/>
        </xdr:cNvPicPr>
      </xdr:nvPicPr>
      <xdr:blipFill>
        <a:blip r:embed="rId2"/>
        <a:stretch>
          <a:fillRect/>
        </a:stretch>
      </xdr:blipFill>
      <xdr:spPr>
        <a:xfrm>
          <a:off x="6610350" y="9525"/>
          <a:ext cx="695325" cy="581025"/>
        </a:xfrm>
        <a:prstGeom prst="rect">
          <a:avLst/>
        </a:prstGeom>
        <a:noFill/>
        <a:ln w="9525" cmpd="sng">
          <a:noFill/>
        </a:ln>
      </xdr:spPr>
    </xdr:pic>
    <xdr:clientData/>
  </xdr:twoCellAnchor>
  <xdr:twoCellAnchor>
    <xdr:from>
      <xdr:col>33</xdr:col>
      <xdr:colOff>161925</xdr:colOff>
      <xdr:row>42</xdr:row>
      <xdr:rowOff>9525</xdr:rowOff>
    </xdr:from>
    <xdr:to>
      <xdr:col>34</xdr:col>
      <xdr:colOff>304800</xdr:colOff>
      <xdr:row>43</xdr:row>
      <xdr:rowOff>323850</xdr:rowOff>
    </xdr:to>
    <xdr:pic>
      <xdr:nvPicPr>
        <xdr:cNvPr id="4" name="Picture 2"/>
        <xdr:cNvPicPr preferRelativeResize="1">
          <a:picLocks noChangeAspect="1"/>
        </xdr:cNvPicPr>
      </xdr:nvPicPr>
      <xdr:blipFill>
        <a:blip r:embed="rId2"/>
        <a:stretch>
          <a:fillRect/>
        </a:stretch>
      </xdr:blipFill>
      <xdr:spPr>
        <a:xfrm>
          <a:off x="6515100" y="9896475"/>
          <a:ext cx="6953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19050</xdr:rowOff>
    </xdr:from>
    <xdr:to>
      <xdr:col>3</xdr:col>
      <xdr:colOff>47625</xdr:colOff>
      <xdr:row>4</xdr:row>
      <xdr:rowOff>0</xdr:rowOff>
    </xdr:to>
    <xdr:pic>
      <xdr:nvPicPr>
        <xdr:cNvPr id="1" name="Picture 3"/>
        <xdr:cNvPicPr preferRelativeResize="1">
          <a:picLocks noChangeAspect="1"/>
        </xdr:cNvPicPr>
      </xdr:nvPicPr>
      <xdr:blipFill>
        <a:blip r:embed="rId1"/>
        <a:stretch>
          <a:fillRect/>
        </a:stretch>
      </xdr:blipFill>
      <xdr:spPr>
        <a:xfrm>
          <a:off x="828675" y="19050"/>
          <a:ext cx="714375" cy="838200"/>
        </a:xfrm>
        <a:prstGeom prst="rect">
          <a:avLst/>
        </a:prstGeom>
        <a:noFill/>
        <a:ln w="9525" cmpd="sng">
          <a:noFill/>
        </a:ln>
      </xdr:spPr>
    </xdr:pic>
    <xdr:clientData/>
  </xdr:twoCellAnchor>
  <xdr:twoCellAnchor editAs="oneCell">
    <xdr:from>
      <xdr:col>2</xdr:col>
      <xdr:colOff>38100</xdr:colOff>
      <xdr:row>33</xdr:row>
      <xdr:rowOff>19050</xdr:rowOff>
    </xdr:from>
    <xdr:to>
      <xdr:col>3</xdr:col>
      <xdr:colOff>38100</xdr:colOff>
      <xdr:row>36</xdr:row>
      <xdr:rowOff>104775</xdr:rowOff>
    </xdr:to>
    <xdr:pic>
      <xdr:nvPicPr>
        <xdr:cNvPr id="2" name="Picture 3"/>
        <xdr:cNvPicPr preferRelativeResize="1">
          <a:picLocks noChangeAspect="1"/>
        </xdr:cNvPicPr>
      </xdr:nvPicPr>
      <xdr:blipFill>
        <a:blip r:embed="rId1"/>
        <a:stretch>
          <a:fillRect/>
        </a:stretch>
      </xdr:blipFill>
      <xdr:spPr>
        <a:xfrm>
          <a:off x="828675" y="6429375"/>
          <a:ext cx="704850" cy="819150"/>
        </a:xfrm>
        <a:prstGeom prst="rect">
          <a:avLst/>
        </a:prstGeom>
        <a:noFill/>
        <a:ln w="9525" cmpd="sng">
          <a:noFill/>
        </a:ln>
      </xdr:spPr>
    </xdr:pic>
    <xdr:clientData/>
  </xdr:twoCellAnchor>
  <xdr:twoCellAnchor editAs="oneCell">
    <xdr:from>
      <xdr:col>2</xdr:col>
      <xdr:colOff>85725</xdr:colOff>
      <xdr:row>66</xdr:row>
      <xdr:rowOff>19050</xdr:rowOff>
    </xdr:from>
    <xdr:to>
      <xdr:col>3</xdr:col>
      <xdr:colOff>85725</xdr:colOff>
      <xdr:row>70</xdr:row>
      <xdr:rowOff>0</xdr:rowOff>
    </xdr:to>
    <xdr:pic>
      <xdr:nvPicPr>
        <xdr:cNvPr id="3" name="Picture 3"/>
        <xdr:cNvPicPr preferRelativeResize="1">
          <a:picLocks noChangeAspect="1"/>
        </xdr:cNvPicPr>
      </xdr:nvPicPr>
      <xdr:blipFill>
        <a:blip r:embed="rId1"/>
        <a:stretch>
          <a:fillRect/>
        </a:stretch>
      </xdr:blipFill>
      <xdr:spPr>
        <a:xfrm>
          <a:off x="876300" y="12839700"/>
          <a:ext cx="704850" cy="838200"/>
        </a:xfrm>
        <a:prstGeom prst="rect">
          <a:avLst/>
        </a:prstGeom>
        <a:noFill/>
        <a:ln w="9525" cmpd="sng">
          <a:noFill/>
        </a:ln>
      </xdr:spPr>
    </xdr:pic>
    <xdr:clientData/>
  </xdr:twoCellAnchor>
  <xdr:twoCellAnchor>
    <xdr:from>
      <xdr:col>33</xdr:col>
      <xdr:colOff>171450</xdr:colOff>
      <xdr:row>0</xdr:row>
      <xdr:rowOff>28575</xdr:rowOff>
    </xdr:from>
    <xdr:to>
      <xdr:col>34</xdr:col>
      <xdr:colOff>314325</xdr:colOff>
      <xdr:row>2</xdr:row>
      <xdr:rowOff>209550</xdr:rowOff>
    </xdr:to>
    <xdr:pic>
      <xdr:nvPicPr>
        <xdr:cNvPr id="4" name="Picture 2"/>
        <xdr:cNvPicPr preferRelativeResize="1">
          <a:picLocks noChangeAspect="1"/>
        </xdr:cNvPicPr>
      </xdr:nvPicPr>
      <xdr:blipFill>
        <a:blip r:embed="rId2"/>
        <a:stretch>
          <a:fillRect/>
        </a:stretch>
      </xdr:blipFill>
      <xdr:spPr>
        <a:xfrm>
          <a:off x="6791325" y="28575"/>
          <a:ext cx="695325" cy="581025"/>
        </a:xfrm>
        <a:prstGeom prst="rect">
          <a:avLst/>
        </a:prstGeom>
        <a:noFill/>
        <a:ln w="9525" cmpd="sng">
          <a:noFill/>
        </a:ln>
      </xdr:spPr>
    </xdr:pic>
    <xdr:clientData/>
  </xdr:twoCellAnchor>
  <xdr:twoCellAnchor>
    <xdr:from>
      <xdr:col>33</xdr:col>
      <xdr:colOff>142875</xdr:colOff>
      <xdr:row>33</xdr:row>
      <xdr:rowOff>57150</xdr:rowOff>
    </xdr:from>
    <xdr:to>
      <xdr:col>34</xdr:col>
      <xdr:colOff>285750</xdr:colOff>
      <xdr:row>35</xdr:row>
      <xdr:rowOff>238125</xdr:rowOff>
    </xdr:to>
    <xdr:pic>
      <xdr:nvPicPr>
        <xdr:cNvPr id="5" name="Picture 2"/>
        <xdr:cNvPicPr preferRelativeResize="1">
          <a:picLocks noChangeAspect="1"/>
        </xdr:cNvPicPr>
      </xdr:nvPicPr>
      <xdr:blipFill>
        <a:blip r:embed="rId2"/>
        <a:stretch>
          <a:fillRect/>
        </a:stretch>
      </xdr:blipFill>
      <xdr:spPr>
        <a:xfrm>
          <a:off x="6762750" y="6467475"/>
          <a:ext cx="695325" cy="581025"/>
        </a:xfrm>
        <a:prstGeom prst="rect">
          <a:avLst/>
        </a:prstGeom>
        <a:noFill/>
        <a:ln w="9525" cmpd="sng">
          <a:noFill/>
        </a:ln>
      </xdr:spPr>
    </xdr:pic>
    <xdr:clientData/>
  </xdr:twoCellAnchor>
  <xdr:twoCellAnchor>
    <xdr:from>
      <xdr:col>33</xdr:col>
      <xdr:colOff>219075</xdr:colOff>
      <xdr:row>66</xdr:row>
      <xdr:rowOff>57150</xdr:rowOff>
    </xdr:from>
    <xdr:to>
      <xdr:col>34</xdr:col>
      <xdr:colOff>361950</xdr:colOff>
      <xdr:row>68</xdr:row>
      <xdr:rowOff>238125</xdr:rowOff>
    </xdr:to>
    <xdr:pic>
      <xdr:nvPicPr>
        <xdr:cNvPr id="6" name="Picture 2"/>
        <xdr:cNvPicPr preferRelativeResize="1">
          <a:picLocks noChangeAspect="1"/>
        </xdr:cNvPicPr>
      </xdr:nvPicPr>
      <xdr:blipFill>
        <a:blip r:embed="rId2"/>
        <a:stretch>
          <a:fillRect/>
        </a:stretch>
      </xdr:blipFill>
      <xdr:spPr>
        <a:xfrm>
          <a:off x="6838950" y="12877800"/>
          <a:ext cx="6953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9525</xdr:rowOff>
    </xdr:from>
    <xdr:to>
      <xdr:col>3</xdr:col>
      <xdr:colOff>28575</xdr:colOff>
      <xdr:row>3</xdr:row>
      <xdr:rowOff>0</xdr:rowOff>
    </xdr:to>
    <xdr:pic>
      <xdr:nvPicPr>
        <xdr:cNvPr id="1" name="Picture 4"/>
        <xdr:cNvPicPr preferRelativeResize="1">
          <a:picLocks noChangeAspect="1"/>
        </xdr:cNvPicPr>
      </xdr:nvPicPr>
      <xdr:blipFill>
        <a:blip r:embed="rId1"/>
        <a:stretch>
          <a:fillRect/>
        </a:stretch>
      </xdr:blipFill>
      <xdr:spPr>
        <a:xfrm>
          <a:off x="523875" y="9525"/>
          <a:ext cx="704850" cy="885825"/>
        </a:xfrm>
        <a:prstGeom prst="rect">
          <a:avLst/>
        </a:prstGeom>
        <a:noFill/>
        <a:ln w="9525" cmpd="sng">
          <a:noFill/>
        </a:ln>
      </xdr:spPr>
    </xdr:pic>
    <xdr:clientData/>
  </xdr:twoCellAnchor>
  <xdr:twoCellAnchor>
    <xdr:from>
      <xdr:col>33</xdr:col>
      <xdr:colOff>238125</xdr:colOff>
      <xdr:row>0</xdr:row>
      <xdr:rowOff>38100</xdr:rowOff>
    </xdr:from>
    <xdr:to>
      <xdr:col>34</xdr:col>
      <xdr:colOff>381000</xdr:colOff>
      <xdr:row>1</xdr:row>
      <xdr:rowOff>285750</xdr:rowOff>
    </xdr:to>
    <xdr:pic>
      <xdr:nvPicPr>
        <xdr:cNvPr id="2" name="Picture 2"/>
        <xdr:cNvPicPr preferRelativeResize="1">
          <a:picLocks noChangeAspect="1"/>
        </xdr:cNvPicPr>
      </xdr:nvPicPr>
      <xdr:blipFill>
        <a:blip r:embed="rId2"/>
        <a:stretch>
          <a:fillRect/>
        </a:stretch>
      </xdr:blipFill>
      <xdr:spPr>
        <a:xfrm>
          <a:off x="6562725" y="38100"/>
          <a:ext cx="6953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19050</xdr:rowOff>
    </xdr:from>
    <xdr:to>
      <xdr:col>2</xdr:col>
      <xdr:colOff>666750</xdr:colOff>
      <xdr:row>2</xdr:row>
      <xdr:rowOff>76200</xdr:rowOff>
    </xdr:to>
    <xdr:pic>
      <xdr:nvPicPr>
        <xdr:cNvPr id="1" name="Picture 2"/>
        <xdr:cNvPicPr preferRelativeResize="1">
          <a:picLocks noChangeAspect="1"/>
        </xdr:cNvPicPr>
      </xdr:nvPicPr>
      <xdr:blipFill>
        <a:blip r:embed="rId1"/>
        <a:stretch>
          <a:fillRect/>
        </a:stretch>
      </xdr:blipFill>
      <xdr:spPr>
        <a:xfrm>
          <a:off x="409575" y="19050"/>
          <a:ext cx="657225" cy="685800"/>
        </a:xfrm>
        <a:prstGeom prst="rect">
          <a:avLst/>
        </a:prstGeom>
        <a:noFill/>
        <a:ln w="9525" cmpd="sng">
          <a:noFill/>
        </a:ln>
      </xdr:spPr>
    </xdr:pic>
    <xdr:clientData/>
  </xdr:twoCellAnchor>
  <xdr:twoCellAnchor>
    <xdr:from>
      <xdr:col>33</xdr:col>
      <xdr:colOff>133350</xdr:colOff>
      <xdr:row>0</xdr:row>
      <xdr:rowOff>0</xdr:rowOff>
    </xdr:from>
    <xdr:to>
      <xdr:col>34</xdr:col>
      <xdr:colOff>276225</xdr:colOff>
      <xdr:row>1</xdr:row>
      <xdr:rowOff>295275</xdr:rowOff>
    </xdr:to>
    <xdr:pic>
      <xdr:nvPicPr>
        <xdr:cNvPr id="2" name="Picture 2"/>
        <xdr:cNvPicPr preferRelativeResize="1">
          <a:picLocks noChangeAspect="1"/>
        </xdr:cNvPicPr>
      </xdr:nvPicPr>
      <xdr:blipFill>
        <a:blip r:embed="rId2"/>
        <a:stretch>
          <a:fillRect/>
        </a:stretch>
      </xdr:blipFill>
      <xdr:spPr>
        <a:xfrm>
          <a:off x="6362700" y="0"/>
          <a:ext cx="6953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0</xdr:rowOff>
    </xdr:from>
    <xdr:to>
      <xdr:col>2</xdr:col>
      <xdr:colOff>695325</xdr:colOff>
      <xdr:row>3</xdr:row>
      <xdr:rowOff>76200</xdr:rowOff>
    </xdr:to>
    <xdr:pic>
      <xdr:nvPicPr>
        <xdr:cNvPr id="1" name="Picture 3"/>
        <xdr:cNvPicPr preferRelativeResize="1">
          <a:picLocks noChangeAspect="1"/>
        </xdr:cNvPicPr>
      </xdr:nvPicPr>
      <xdr:blipFill>
        <a:blip r:embed="rId1"/>
        <a:stretch>
          <a:fillRect/>
        </a:stretch>
      </xdr:blipFill>
      <xdr:spPr>
        <a:xfrm>
          <a:off x="904875" y="0"/>
          <a:ext cx="704850" cy="809625"/>
        </a:xfrm>
        <a:prstGeom prst="rect">
          <a:avLst/>
        </a:prstGeom>
        <a:noFill/>
        <a:ln w="9525" cmpd="sng">
          <a:noFill/>
        </a:ln>
      </xdr:spPr>
    </xdr:pic>
    <xdr:clientData/>
  </xdr:twoCellAnchor>
  <xdr:twoCellAnchor editAs="oneCell">
    <xdr:from>
      <xdr:col>1</xdr:col>
      <xdr:colOff>47625</xdr:colOff>
      <xdr:row>31</xdr:row>
      <xdr:rowOff>0</xdr:rowOff>
    </xdr:from>
    <xdr:to>
      <xdr:col>2</xdr:col>
      <xdr:colOff>695325</xdr:colOff>
      <xdr:row>34</xdr:row>
      <xdr:rowOff>76200</xdr:rowOff>
    </xdr:to>
    <xdr:pic>
      <xdr:nvPicPr>
        <xdr:cNvPr id="2" name="Picture 3"/>
        <xdr:cNvPicPr preferRelativeResize="1">
          <a:picLocks noChangeAspect="1"/>
        </xdr:cNvPicPr>
      </xdr:nvPicPr>
      <xdr:blipFill>
        <a:blip r:embed="rId1"/>
        <a:stretch>
          <a:fillRect/>
        </a:stretch>
      </xdr:blipFill>
      <xdr:spPr>
        <a:xfrm>
          <a:off x="904875" y="6286500"/>
          <a:ext cx="704850" cy="809625"/>
        </a:xfrm>
        <a:prstGeom prst="rect">
          <a:avLst/>
        </a:prstGeom>
        <a:noFill/>
        <a:ln w="9525" cmpd="sng">
          <a:noFill/>
        </a:ln>
      </xdr:spPr>
    </xdr:pic>
    <xdr:clientData/>
  </xdr:twoCellAnchor>
  <xdr:twoCellAnchor editAs="oneCell">
    <xdr:from>
      <xdr:col>1</xdr:col>
      <xdr:colOff>47625</xdr:colOff>
      <xdr:row>62</xdr:row>
      <xdr:rowOff>0</xdr:rowOff>
    </xdr:from>
    <xdr:to>
      <xdr:col>2</xdr:col>
      <xdr:colOff>695325</xdr:colOff>
      <xdr:row>65</xdr:row>
      <xdr:rowOff>76200</xdr:rowOff>
    </xdr:to>
    <xdr:pic>
      <xdr:nvPicPr>
        <xdr:cNvPr id="3" name="Picture 3"/>
        <xdr:cNvPicPr preferRelativeResize="1">
          <a:picLocks noChangeAspect="1"/>
        </xdr:cNvPicPr>
      </xdr:nvPicPr>
      <xdr:blipFill>
        <a:blip r:embed="rId1"/>
        <a:stretch>
          <a:fillRect/>
        </a:stretch>
      </xdr:blipFill>
      <xdr:spPr>
        <a:xfrm>
          <a:off x="904875" y="12573000"/>
          <a:ext cx="704850" cy="809625"/>
        </a:xfrm>
        <a:prstGeom prst="rect">
          <a:avLst/>
        </a:prstGeom>
        <a:noFill/>
        <a:ln w="9525" cmpd="sng">
          <a:noFill/>
        </a:ln>
      </xdr:spPr>
    </xdr:pic>
    <xdr:clientData/>
  </xdr:twoCellAnchor>
  <xdr:twoCellAnchor>
    <xdr:from>
      <xdr:col>33</xdr:col>
      <xdr:colOff>200025</xdr:colOff>
      <xdr:row>0</xdr:row>
      <xdr:rowOff>57150</xdr:rowOff>
    </xdr:from>
    <xdr:to>
      <xdr:col>34</xdr:col>
      <xdr:colOff>342900</xdr:colOff>
      <xdr:row>2</xdr:row>
      <xdr:rowOff>238125</xdr:rowOff>
    </xdr:to>
    <xdr:pic>
      <xdr:nvPicPr>
        <xdr:cNvPr id="4" name="Picture 2"/>
        <xdr:cNvPicPr preferRelativeResize="1">
          <a:picLocks noChangeAspect="1"/>
        </xdr:cNvPicPr>
      </xdr:nvPicPr>
      <xdr:blipFill>
        <a:blip r:embed="rId2"/>
        <a:stretch>
          <a:fillRect/>
        </a:stretch>
      </xdr:blipFill>
      <xdr:spPr>
        <a:xfrm>
          <a:off x="6943725" y="57150"/>
          <a:ext cx="695325" cy="581025"/>
        </a:xfrm>
        <a:prstGeom prst="rect">
          <a:avLst/>
        </a:prstGeom>
        <a:noFill/>
        <a:ln w="9525" cmpd="sng">
          <a:noFill/>
        </a:ln>
      </xdr:spPr>
    </xdr:pic>
    <xdr:clientData/>
  </xdr:twoCellAnchor>
  <xdr:twoCellAnchor>
    <xdr:from>
      <xdr:col>33</xdr:col>
      <xdr:colOff>142875</xdr:colOff>
      <xdr:row>31</xdr:row>
      <xdr:rowOff>104775</xdr:rowOff>
    </xdr:from>
    <xdr:to>
      <xdr:col>34</xdr:col>
      <xdr:colOff>285750</xdr:colOff>
      <xdr:row>33</xdr:row>
      <xdr:rowOff>285750</xdr:rowOff>
    </xdr:to>
    <xdr:pic>
      <xdr:nvPicPr>
        <xdr:cNvPr id="5" name="Picture 2"/>
        <xdr:cNvPicPr preferRelativeResize="1">
          <a:picLocks noChangeAspect="1"/>
        </xdr:cNvPicPr>
      </xdr:nvPicPr>
      <xdr:blipFill>
        <a:blip r:embed="rId2"/>
        <a:stretch>
          <a:fillRect/>
        </a:stretch>
      </xdr:blipFill>
      <xdr:spPr>
        <a:xfrm>
          <a:off x="6886575" y="6391275"/>
          <a:ext cx="695325" cy="581025"/>
        </a:xfrm>
        <a:prstGeom prst="rect">
          <a:avLst/>
        </a:prstGeom>
        <a:noFill/>
        <a:ln w="9525" cmpd="sng">
          <a:noFill/>
        </a:ln>
      </xdr:spPr>
    </xdr:pic>
    <xdr:clientData/>
  </xdr:twoCellAnchor>
  <xdr:twoCellAnchor>
    <xdr:from>
      <xdr:col>33</xdr:col>
      <xdr:colOff>219075</xdr:colOff>
      <xdr:row>62</xdr:row>
      <xdr:rowOff>57150</xdr:rowOff>
    </xdr:from>
    <xdr:to>
      <xdr:col>34</xdr:col>
      <xdr:colOff>361950</xdr:colOff>
      <xdr:row>64</xdr:row>
      <xdr:rowOff>238125</xdr:rowOff>
    </xdr:to>
    <xdr:pic>
      <xdr:nvPicPr>
        <xdr:cNvPr id="6" name="Picture 2"/>
        <xdr:cNvPicPr preferRelativeResize="1">
          <a:picLocks noChangeAspect="1"/>
        </xdr:cNvPicPr>
      </xdr:nvPicPr>
      <xdr:blipFill>
        <a:blip r:embed="rId2"/>
        <a:stretch>
          <a:fillRect/>
        </a:stretch>
      </xdr:blipFill>
      <xdr:spPr>
        <a:xfrm>
          <a:off x="6962775" y="12630150"/>
          <a:ext cx="6953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0</xdr:rowOff>
    </xdr:from>
    <xdr:to>
      <xdr:col>2</xdr:col>
      <xdr:colOff>685800</xdr:colOff>
      <xdr:row>0</xdr:row>
      <xdr:rowOff>142875</xdr:rowOff>
    </xdr:to>
    <xdr:pic>
      <xdr:nvPicPr>
        <xdr:cNvPr id="1" name="Picture 1"/>
        <xdr:cNvPicPr preferRelativeResize="1">
          <a:picLocks noChangeAspect="1"/>
        </xdr:cNvPicPr>
      </xdr:nvPicPr>
      <xdr:blipFill>
        <a:blip r:embed="rId1"/>
        <a:stretch>
          <a:fillRect/>
        </a:stretch>
      </xdr:blipFill>
      <xdr:spPr>
        <a:xfrm>
          <a:off x="933450" y="0"/>
          <a:ext cx="666750" cy="142875"/>
        </a:xfrm>
        <a:prstGeom prst="rect">
          <a:avLst/>
        </a:prstGeom>
        <a:noFill/>
        <a:ln w="9525" cmpd="sng">
          <a:noFill/>
        </a:ln>
      </xdr:spPr>
    </xdr:pic>
    <xdr:clientData/>
  </xdr:twoCellAnchor>
  <xdr:twoCellAnchor editAs="oneCell">
    <xdr:from>
      <xdr:col>2</xdr:col>
      <xdr:colOff>19050</xdr:colOff>
      <xdr:row>0</xdr:row>
      <xdr:rowOff>0</xdr:rowOff>
    </xdr:from>
    <xdr:to>
      <xdr:col>2</xdr:col>
      <xdr:colOff>685800</xdr:colOff>
      <xdr:row>2</xdr:row>
      <xdr:rowOff>190500</xdr:rowOff>
    </xdr:to>
    <xdr:pic>
      <xdr:nvPicPr>
        <xdr:cNvPr id="2" name="Picture 2"/>
        <xdr:cNvPicPr preferRelativeResize="1">
          <a:picLocks noChangeAspect="1"/>
        </xdr:cNvPicPr>
      </xdr:nvPicPr>
      <xdr:blipFill>
        <a:blip r:embed="rId1"/>
        <a:stretch>
          <a:fillRect/>
        </a:stretch>
      </xdr:blipFill>
      <xdr:spPr>
        <a:xfrm>
          <a:off x="933450" y="0"/>
          <a:ext cx="666750" cy="885825"/>
        </a:xfrm>
        <a:prstGeom prst="rect">
          <a:avLst/>
        </a:prstGeom>
        <a:noFill/>
        <a:ln w="9525" cmpd="sng">
          <a:noFill/>
        </a:ln>
      </xdr:spPr>
    </xdr:pic>
    <xdr:clientData/>
  </xdr:twoCellAnchor>
  <xdr:twoCellAnchor>
    <xdr:from>
      <xdr:col>33</xdr:col>
      <xdr:colOff>247650</xdr:colOff>
      <xdr:row>0</xdr:row>
      <xdr:rowOff>0</xdr:rowOff>
    </xdr:from>
    <xdr:to>
      <xdr:col>34</xdr:col>
      <xdr:colOff>390525</xdr:colOff>
      <xdr:row>1</xdr:row>
      <xdr:rowOff>247650</xdr:rowOff>
    </xdr:to>
    <xdr:pic>
      <xdr:nvPicPr>
        <xdr:cNvPr id="3" name="Picture 2"/>
        <xdr:cNvPicPr preferRelativeResize="1">
          <a:picLocks noChangeAspect="1"/>
        </xdr:cNvPicPr>
      </xdr:nvPicPr>
      <xdr:blipFill>
        <a:blip r:embed="rId2"/>
        <a:stretch>
          <a:fillRect/>
        </a:stretch>
      </xdr:blipFill>
      <xdr:spPr>
        <a:xfrm>
          <a:off x="6991350" y="0"/>
          <a:ext cx="6953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nscendence\GRUPOS%202016-2023\VGB\GHIDURI\m6%206a%20non%20agricol%20sprijin%20nerambursabil\de%20la%20madalin\de%20trimis\2.%20Anexa_1_Cererea%20de%20finantare%20M6%206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rere de finantare"/>
      <sheetName val="Sheet1"/>
      <sheetName val="Anexa A1_HG28"/>
      <sheetName val="Anexa A2_HG28"/>
      <sheetName val="Anexa A3_HG28"/>
      <sheetName val="Anexa A1_907"/>
      <sheetName val="Anexa A2_907"/>
      <sheetName val="Anexa A3_907"/>
      <sheetName val="Sheet2"/>
    </sheetNames>
    <sheetDataSet>
      <sheetData sheetId="1">
        <row r="6">
          <cell r="G6" t="str">
            <v>Olt</v>
          </cell>
        </row>
        <row r="7">
          <cell r="G7" t="str">
            <v>Teleorman</v>
          </cell>
        </row>
        <row r="10">
          <cell r="G10" t="str">
            <v>Sud-Vest Oltenia</v>
          </cell>
        </row>
        <row r="11">
          <cell r="G11" t="str">
            <v>Sud Muntenia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K1027"/>
  <sheetViews>
    <sheetView tabSelected="1" view="pageBreakPreview" zoomScale="90" zoomScaleSheetLayoutView="90" workbookViewId="0" topLeftCell="A952">
      <selection activeCell="AG970" sqref="AG970:AI970"/>
    </sheetView>
  </sheetViews>
  <sheetFormatPr defaultColWidth="11.25390625" defaultRowHeight="15.75"/>
  <cols>
    <col min="1" max="1" width="8.50390625" style="2" customWidth="1"/>
    <col min="2" max="2" width="0.875" style="2" customWidth="1"/>
    <col min="3" max="3" width="9.25390625" style="2" customWidth="1"/>
    <col min="4" max="4" width="3.75390625" style="2" customWidth="1"/>
    <col min="5" max="5" width="2.25390625" style="2" customWidth="1"/>
    <col min="6" max="6" width="1.00390625" style="2" customWidth="1"/>
    <col min="7" max="8" width="1.75390625" style="2" customWidth="1"/>
    <col min="9" max="9" width="1.25" style="2" customWidth="1"/>
    <col min="10" max="11" width="2.00390625" style="2" customWidth="1"/>
    <col min="12" max="12" width="1.25" style="2" customWidth="1"/>
    <col min="13" max="16" width="1.75390625" style="2" customWidth="1"/>
    <col min="17" max="17" width="1.4921875" style="2" customWidth="1"/>
    <col min="18" max="21" width="2.00390625" style="2" customWidth="1"/>
    <col min="22" max="22" width="1.25" style="2" customWidth="1"/>
    <col min="23" max="23" width="2.50390625" style="2" customWidth="1"/>
    <col min="24" max="24" width="1.25" style="2" customWidth="1"/>
    <col min="25" max="26" width="2.00390625" style="2" customWidth="1"/>
    <col min="27" max="27" width="1.25" style="2" customWidth="1"/>
    <col min="28" max="31" width="2.25390625" style="2" customWidth="1"/>
    <col min="32" max="34" width="7.25390625" style="2" customWidth="1"/>
    <col min="35" max="35" width="6.75390625" style="2" customWidth="1"/>
    <col min="36" max="36" width="0.74609375" style="2" customWidth="1"/>
    <col min="37" max="16384" width="11.25390625" style="2" customWidth="1"/>
  </cols>
  <sheetData>
    <row r="1" spans="2:36" ht="24" customHeight="1">
      <c r="B1" s="162"/>
      <c r="C1" s="738" t="s">
        <v>0</v>
      </c>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
    </row>
    <row r="2" spans="2:36" ht="24.75" customHeight="1">
      <c r="B2" s="162"/>
      <c r="C2" s="738" t="s">
        <v>1</v>
      </c>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
    </row>
    <row r="3" spans="1:36" ht="18" customHeight="1">
      <c r="A3" s="73"/>
      <c r="B3" s="16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74"/>
      <c r="AG3" s="737" t="s">
        <v>538</v>
      </c>
      <c r="AH3" s="737"/>
      <c r="AI3" s="737"/>
      <c r="AJ3" s="73"/>
    </row>
    <row r="4" spans="1:37" ht="24" customHeight="1">
      <c r="A4" s="73"/>
      <c r="B4" s="16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652" t="s">
        <v>190</v>
      </c>
      <c r="AG4" s="652"/>
      <c r="AH4" s="652"/>
      <c r="AI4" s="652"/>
      <c r="AJ4" s="73"/>
      <c r="AK4" s="73"/>
    </row>
    <row r="5" spans="1:37" ht="6" customHeight="1">
      <c r="A5" s="73"/>
      <c r="B5" s="162"/>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73"/>
      <c r="AK5" s="73"/>
    </row>
    <row r="6" spans="1:37" ht="28.5" customHeight="1">
      <c r="A6" s="73"/>
      <c r="B6" s="193"/>
      <c r="C6" s="640" t="s">
        <v>194</v>
      </c>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38" t="s">
        <v>195</v>
      </c>
      <c r="AG6" s="638"/>
      <c r="AH6" s="638"/>
      <c r="AI6" s="639"/>
      <c r="AJ6" s="73"/>
      <c r="AK6" s="73"/>
    </row>
    <row r="7" spans="1:37" ht="27" customHeight="1">
      <c r="A7" s="73"/>
      <c r="B7" s="193"/>
      <c r="C7" s="641" t="s">
        <v>245</v>
      </c>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9"/>
      <c r="AG7" s="649"/>
      <c r="AH7" s="649"/>
      <c r="AI7" s="649"/>
      <c r="AJ7" s="73"/>
      <c r="AK7" s="73"/>
    </row>
    <row r="8" spans="1:37" ht="14.25" customHeight="1">
      <c r="A8" s="73"/>
      <c r="B8" s="193"/>
      <c r="C8" s="636" t="s">
        <v>2</v>
      </c>
      <c r="D8" s="636"/>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2" t="s">
        <v>196</v>
      </c>
      <c r="AG8" s="642"/>
      <c r="AH8" s="642"/>
      <c r="AI8" s="642"/>
      <c r="AJ8" s="73"/>
      <c r="AK8" s="73"/>
    </row>
    <row r="9" spans="1:37" ht="26.25" customHeight="1">
      <c r="A9" s="73"/>
      <c r="B9" s="193"/>
      <c r="C9" s="739" t="s">
        <v>197</v>
      </c>
      <c r="D9" s="73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2"/>
      <c r="AG9" s="642"/>
      <c r="AH9" s="642"/>
      <c r="AI9" s="642"/>
      <c r="AJ9" s="73"/>
      <c r="AK9" s="73"/>
    </row>
    <row r="10" spans="1:37" ht="111" customHeight="1">
      <c r="A10" s="73"/>
      <c r="B10" s="193"/>
      <c r="C10" s="649"/>
      <c r="D10" s="649"/>
      <c r="E10" s="646" t="s">
        <v>246</v>
      </c>
      <c r="F10" s="647"/>
      <c r="G10" s="648"/>
      <c r="H10" s="646" t="s">
        <v>247</v>
      </c>
      <c r="I10" s="647"/>
      <c r="J10" s="648"/>
      <c r="K10" s="646" t="s">
        <v>3</v>
      </c>
      <c r="L10" s="647"/>
      <c r="M10" s="648"/>
      <c r="N10" s="646" t="s">
        <v>668</v>
      </c>
      <c r="O10" s="647"/>
      <c r="P10" s="647"/>
      <c r="Q10" s="647" t="s">
        <v>669</v>
      </c>
      <c r="R10" s="647"/>
      <c r="S10" s="647"/>
      <c r="T10" s="647" t="s">
        <v>670</v>
      </c>
      <c r="U10" s="647"/>
      <c r="V10" s="648"/>
      <c r="W10" s="646" t="s">
        <v>4</v>
      </c>
      <c r="X10" s="648"/>
      <c r="Y10" s="646" t="s">
        <v>248</v>
      </c>
      <c r="Z10" s="648"/>
      <c r="AA10" s="646" t="s">
        <v>249</v>
      </c>
      <c r="AB10" s="647"/>
      <c r="AC10" s="647"/>
      <c r="AD10" s="647"/>
      <c r="AE10" s="648"/>
      <c r="AF10" s="649"/>
      <c r="AG10" s="649"/>
      <c r="AH10" s="649"/>
      <c r="AI10" s="649"/>
      <c r="AJ10" s="73"/>
      <c r="AK10" s="73"/>
    </row>
    <row r="11" spans="1:37" ht="6" customHeight="1">
      <c r="A11" s="73"/>
      <c r="B11" s="193"/>
      <c r="C11" s="636" t="s">
        <v>250</v>
      </c>
      <c r="D11" s="636"/>
      <c r="E11" s="651"/>
      <c r="F11" s="631"/>
      <c r="G11" s="632"/>
      <c r="H11" s="632"/>
      <c r="I11" s="632"/>
      <c r="J11" s="632"/>
      <c r="K11" s="632"/>
      <c r="L11" s="632"/>
      <c r="M11" s="632"/>
      <c r="N11" s="632"/>
      <c r="O11" s="632"/>
      <c r="P11" s="632"/>
      <c r="Q11" s="632"/>
      <c r="R11" s="632"/>
      <c r="S11" s="632"/>
      <c r="T11" s="632"/>
      <c r="U11" s="632"/>
      <c r="V11" s="632"/>
      <c r="W11" s="632"/>
      <c r="X11" s="632"/>
      <c r="Y11" s="632"/>
      <c r="Z11" s="633"/>
      <c r="AA11" s="633"/>
      <c r="AB11" s="633"/>
      <c r="AC11" s="633"/>
      <c r="AD11" s="633"/>
      <c r="AE11" s="633"/>
      <c r="AF11" s="649"/>
      <c r="AG11" s="649"/>
      <c r="AH11" s="649"/>
      <c r="AI11" s="649"/>
      <c r="AJ11" s="73"/>
      <c r="AK11" s="73"/>
    </row>
    <row r="12" spans="1:37" ht="15.75" customHeight="1">
      <c r="A12" s="73"/>
      <c r="B12" s="193"/>
      <c r="C12" s="636"/>
      <c r="D12" s="636"/>
      <c r="E12" s="636"/>
      <c r="F12" s="649"/>
      <c r="G12" s="649"/>
      <c r="H12" s="649"/>
      <c r="I12" s="649"/>
      <c r="J12" s="649"/>
      <c r="K12" s="649"/>
      <c r="L12" s="649"/>
      <c r="M12" s="649"/>
      <c r="N12" s="649"/>
      <c r="O12" s="649"/>
      <c r="P12" s="649"/>
      <c r="Q12" s="649"/>
      <c r="R12" s="649"/>
      <c r="S12" s="649"/>
      <c r="T12" s="649"/>
      <c r="U12" s="649"/>
      <c r="V12" s="649"/>
      <c r="W12" s="649"/>
      <c r="X12" s="649"/>
      <c r="Y12" s="649"/>
      <c r="Z12" s="650"/>
      <c r="AA12" s="650"/>
      <c r="AB12" s="650"/>
      <c r="AC12" s="650"/>
      <c r="AD12" s="650"/>
      <c r="AE12" s="650"/>
      <c r="AF12" s="649"/>
      <c r="AG12" s="649"/>
      <c r="AH12" s="649"/>
      <c r="AI12" s="649"/>
      <c r="AJ12" s="73"/>
      <c r="AK12" s="73"/>
    </row>
    <row r="13" spans="1:37" ht="5.25" customHeight="1">
      <c r="A13" s="73"/>
      <c r="B13" s="193"/>
      <c r="C13" s="636"/>
      <c r="D13" s="636"/>
      <c r="E13" s="651"/>
      <c r="F13" s="631"/>
      <c r="G13" s="632"/>
      <c r="H13" s="632"/>
      <c r="I13" s="632"/>
      <c r="J13" s="632"/>
      <c r="K13" s="632"/>
      <c r="L13" s="632"/>
      <c r="M13" s="632"/>
      <c r="N13" s="632"/>
      <c r="O13" s="632"/>
      <c r="P13" s="632"/>
      <c r="Q13" s="632"/>
      <c r="R13" s="632"/>
      <c r="S13" s="632"/>
      <c r="T13" s="632"/>
      <c r="U13" s="632"/>
      <c r="V13" s="632"/>
      <c r="W13" s="632"/>
      <c r="X13" s="632"/>
      <c r="Y13" s="632"/>
      <c r="Z13" s="634"/>
      <c r="AA13" s="634"/>
      <c r="AB13" s="634"/>
      <c r="AC13" s="634"/>
      <c r="AD13" s="634"/>
      <c r="AE13" s="634"/>
      <c r="AF13" s="649"/>
      <c r="AG13" s="649"/>
      <c r="AH13" s="649"/>
      <c r="AI13" s="649"/>
      <c r="AJ13" s="73"/>
      <c r="AK13" s="73"/>
    </row>
    <row r="14" spans="1:37" ht="16.5" customHeight="1">
      <c r="A14" s="73"/>
      <c r="B14" s="193"/>
      <c r="C14" s="636" t="s">
        <v>251</v>
      </c>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49"/>
      <c r="AG14" s="649"/>
      <c r="AH14" s="649"/>
      <c r="AI14" s="649"/>
      <c r="AJ14" s="73"/>
      <c r="AK14" s="73"/>
    </row>
    <row r="15" spans="1:37" ht="16.5" customHeight="1">
      <c r="A15" s="73"/>
      <c r="B15" s="193"/>
      <c r="C15" s="636" t="s">
        <v>191</v>
      </c>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49"/>
      <c r="AG15" s="649"/>
      <c r="AH15" s="649"/>
      <c r="AI15" s="649"/>
      <c r="AJ15" s="73"/>
      <c r="AK15" s="73"/>
    </row>
    <row r="16" spans="1:37" s="4" customFormat="1" ht="15.75" customHeight="1">
      <c r="A16" s="162"/>
      <c r="B16" s="193"/>
      <c r="C16" s="636" t="s">
        <v>252</v>
      </c>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49"/>
      <c r="AG16" s="649"/>
      <c r="AH16" s="649"/>
      <c r="AI16" s="649"/>
      <c r="AJ16" s="162"/>
      <c r="AK16" s="162"/>
    </row>
    <row r="17" spans="1:37" s="15" customFormat="1" ht="16.5" customHeight="1">
      <c r="A17" s="73"/>
      <c r="B17" s="194"/>
      <c r="C17" s="653" t="s">
        <v>253</v>
      </c>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194"/>
      <c r="AK17" s="73"/>
    </row>
    <row r="18" spans="2:36" ht="15" customHeight="1">
      <c r="B18" s="16"/>
      <c r="C18" s="654" t="s">
        <v>324</v>
      </c>
      <c r="D18" s="655"/>
      <c r="E18" s="655"/>
      <c r="F18" s="655"/>
      <c r="G18" s="655"/>
      <c r="H18" s="655"/>
      <c r="I18" s="655"/>
      <c r="J18" s="655"/>
      <c r="K18" s="655"/>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17"/>
    </row>
    <row r="19" spans="2:36" ht="18" customHeight="1">
      <c r="B19" s="18"/>
      <c r="C19" s="386" t="s">
        <v>192</v>
      </c>
      <c r="D19" s="386"/>
      <c r="E19" s="19"/>
      <c r="F19" s="19"/>
      <c r="G19" s="385" t="s">
        <v>557</v>
      </c>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20"/>
    </row>
    <row r="20" spans="2:36" ht="18.75" customHeight="1">
      <c r="B20" s="18"/>
      <c r="C20" s="386"/>
      <c r="D20" s="386"/>
      <c r="E20" s="112"/>
      <c r="F20" s="43"/>
      <c r="G20" s="540" t="s">
        <v>581</v>
      </c>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20"/>
    </row>
    <row r="21" spans="2:36" ht="51" customHeight="1">
      <c r="B21" s="18"/>
      <c r="C21" s="386" t="s">
        <v>193</v>
      </c>
      <c r="D21" s="386"/>
      <c r="E21" s="241"/>
      <c r="F21" s="241"/>
      <c r="G21" s="325" t="s">
        <v>582</v>
      </c>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20"/>
    </row>
    <row r="22" spans="2:36" ht="14.25" customHeight="1">
      <c r="B22" s="18"/>
      <c r="C22" s="386"/>
      <c r="D22" s="386"/>
      <c r="E22" s="241"/>
      <c r="F22" s="241"/>
      <c r="G22" s="326" t="s">
        <v>590</v>
      </c>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20"/>
    </row>
    <row r="23" spans="2:36" ht="23.25" customHeight="1">
      <c r="B23" s="18"/>
      <c r="C23" s="386"/>
      <c r="D23" s="386"/>
      <c r="E23" s="241"/>
      <c r="F23" s="241"/>
      <c r="G23" s="325" t="s">
        <v>583</v>
      </c>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20"/>
    </row>
    <row r="24" spans="2:36" ht="52.5" customHeight="1">
      <c r="B24" s="18"/>
      <c r="C24" s="386"/>
      <c r="D24" s="386"/>
      <c r="E24" s="241"/>
      <c r="F24" s="241"/>
      <c r="G24" s="325" t="s">
        <v>584</v>
      </c>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20"/>
    </row>
    <row r="25" spans="2:36" ht="30" customHeight="1">
      <c r="B25" s="18"/>
      <c r="C25" s="386"/>
      <c r="D25" s="386"/>
      <c r="E25" s="241"/>
      <c r="F25" s="241"/>
      <c r="G25" s="325" t="s">
        <v>585</v>
      </c>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20"/>
    </row>
    <row r="26" spans="2:36" ht="114" customHeight="1">
      <c r="B26" s="18"/>
      <c r="C26" s="386"/>
      <c r="D26" s="386"/>
      <c r="E26" s="241"/>
      <c r="F26" s="241"/>
      <c r="G26" s="325" t="s">
        <v>586</v>
      </c>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21"/>
      <c r="AJ26" s="20"/>
    </row>
    <row r="27" spans="2:36" ht="77.25" customHeight="1">
      <c r="B27" s="18"/>
      <c r="C27" s="168"/>
      <c r="D27" s="168"/>
      <c r="E27" s="241"/>
      <c r="F27" s="241"/>
      <c r="G27" s="325" t="s">
        <v>587</v>
      </c>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20"/>
    </row>
    <row r="28" spans="2:36" ht="175.5" customHeight="1">
      <c r="B28" s="18"/>
      <c r="C28" s="168"/>
      <c r="D28" s="168"/>
      <c r="E28" s="241"/>
      <c r="F28" s="241"/>
      <c r="G28" s="325" t="s">
        <v>591</v>
      </c>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20"/>
    </row>
    <row r="29" spans="2:36" ht="51.75" customHeight="1">
      <c r="B29" s="18"/>
      <c r="C29" s="168"/>
      <c r="D29" s="168"/>
      <c r="E29" s="241"/>
      <c r="F29" s="241"/>
      <c r="G29" s="325" t="s">
        <v>588</v>
      </c>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20"/>
    </row>
    <row r="30" spans="2:36" ht="12.75" customHeight="1">
      <c r="B30" s="18"/>
      <c r="C30" s="168"/>
      <c r="D30" s="168"/>
      <c r="E30" s="241"/>
      <c r="F30" s="241"/>
      <c r="G30" s="325" t="s">
        <v>589</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20"/>
    </row>
    <row r="31" spans="2:36" ht="19.5" customHeight="1">
      <c r="B31" s="18"/>
      <c r="C31" s="386" t="s">
        <v>254</v>
      </c>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21"/>
      <c r="AF31" s="326" t="s">
        <v>562</v>
      </c>
      <c r="AG31" s="326"/>
      <c r="AH31" s="21"/>
      <c r="AI31" s="21"/>
      <c r="AJ31" s="20"/>
    </row>
    <row r="32" spans="2:36" ht="12" customHeight="1">
      <c r="B32" s="18"/>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21"/>
      <c r="AF32" s="326" t="s">
        <v>5</v>
      </c>
      <c r="AG32" s="326"/>
      <c r="AH32" s="21"/>
      <c r="AI32" s="21"/>
      <c r="AJ32" s="20"/>
    </row>
    <row r="33" spans="2:36" ht="14.25" customHeight="1">
      <c r="B33" s="18"/>
      <c r="C33" s="747" t="s">
        <v>200</v>
      </c>
      <c r="D33" s="747"/>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20"/>
    </row>
    <row r="34" spans="2:36" ht="30" customHeight="1">
      <c r="B34" s="18"/>
      <c r="C34" s="740"/>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2"/>
      <c r="AJ34" s="20"/>
    </row>
    <row r="35" spans="2:36" ht="20.25" customHeight="1">
      <c r="B35" s="18"/>
      <c r="C35" s="746" t="s">
        <v>201</v>
      </c>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20"/>
    </row>
    <row r="36" spans="2:36" ht="36.75" customHeight="1">
      <c r="B36" s="18"/>
      <c r="C36" s="740"/>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2"/>
      <c r="AJ36" s="20"/>
    </row>
    <row r="37" spans="2:36" ht="24" customHeight="1">
      <c r="B37" s="18"/>
      <c r="C37" s="746" t="s">
        <v>202</v>
      </c>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20"/>
    </row>
    <row r="38" spans="2:36" ht="55.5" customHeight="1">
      <c r="B38" s="18"/>
      <c r="C38" s="743"/>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5"/>
      <c r="AJ38" s="20"/>
    </row>
    <row r="39" spans="2:36" ht="9.7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4"/>
    </row>
    <row r="40" spans="2:36" ht="26.25" customHeight="1">
      <c r="B40" s="25"/>
      <c r="C40" s="748" t="s">
        <v>268</v>
      </c>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26"/>
    </row>
    <row r="41" spans="2:36" ht="15.75">
      <c r="B41" s="18"/>
      <c r="C41" s="21" t="s">
        <v>6</v>
      </c>
      <c r="D41" s="27"/>
      <c r="E41" s="27"/>
      <c r="F41" s="27"/>
      <c r="G41" s="27"/>
      <c r="H41" s="643"/>
      <c r="I41" s="644"/>
      <c r="J41" s="644"/>
      <c r="K41" s="644"/>
      <c r="L41" s="644"/>
      <c r="M41" s="644"/>
      <c r="N41" s="644"/>
      <c r="O41" s="644"/>
      <c r="P41" s="644"/>
      <c r="Q41" s="644"/>
      <c r="R41" s="644"/>
      <c r="S41" s="645"/>
      <c r="T41" s="27"/>
      <c r="U41" s="27"/>
      <c r="V41" s="27"/>
      <c r="W41" s="21" t="s">
        <v>220</v>
      </c>
      <c r="X41" s="27"/>
      <c r="Y41" s="27"/>
      <c r="Z41" s="643"/>
      <c r="AA41" s="644"/>
      <c r="AB41" s="644"/>
      <c r="AC41" s="644"/>
      <c r="AD41" s="644"/>
      <c r="AE41" s="644"/>
      <c r="AF41" s="644"/>
      <c r="AG41" s="645"/>
      <c r="AH41" s="27"/>
      <c r="AI41" s="27"/>
      <c r="AJ41" s="20"/>
    </row>
    <row r="42" spans="2:36" ht="12.75" customHeight="1">
      <c r="B42" s="18"/>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0"/>
    </row>
    <row r="43" spans="2:36" ht="15.75">
      <c r="B43" s="18"/>
      <c r="C43" s="635" t="s">
        <v>255</v>
      </c>
      <c r="D43" s="635"/>
      <c r="E43" s="635"/>
      <c r="F43" s="635"/>
      <c r="G43" s="635"/>
      <c r="H43" s="635"/>
      <c r="I43" s="635"/>
      <c r="J43" s="28"/>
      <c r="K43" s="635" t="s">
        <v>220</v>
      </c>
      <c r="L43" s="635"/>
      <c r="M43" s="635"/>
      <c r="N43" s="635"/>
      <c r="O43" s="635"/>
      <c r="P43" s="635"/>
      <c r="Q43" s="635"/>
      <c r="R43" s="635"/>
      <c r="S43" s="28"/>
      <c r="T43" s="635" t="s">
        <v>413</v>
      </c>
      <c r="U43" s="635"/>
      <c r="V43" s="635"/>
      <c r="W43" s="635"/>
      <c r="X43" s="635"/>
      <c r="Y43" s="635"/>
      <c r="Z43" s="635"/>
      <c r="AA43" s="635"/>
      <c r="AB43" s="635"/>
      <c r="AC43" s="635"/>
      <c r="AD43" s="635"/>
      <c r="AE43" s="29"/>
      <c r="AF43" s="635" t="s">
        <v>15</v>
      </c>
      <c r="AG43" s="635"/>
      <c r="AH43" s="635"/>
      <c r="AI43" s="635"/>
      <c r="AJ43" s="20"/>
    </row>
    <row r="44" spans="2:36" ht="9.75" customHeight="1">
      <c r="B44" s="18"/>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0"/>
    </row>
    <row r="45" spans="2:36" ht="21.75" customHeight="1">
      <c r="B45" s="18"/>
      <c r="C45" s="384"/>
      <c r="D45" s="384"/>
      <c r="E45" s="384"/>
      <c r="F45" s="384"/>
      <c r="G45" s="384"/>
      <c r="H45" s="384"/>
      <c r="I45" s="384"/>
      <c r="J45" s="624"/>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20"/>
    </row>
    <row r="46" spans="2:36" ht="21.75" customHeight="1">
      <c r="B46" s="18"/>
      <c r="C46" s="384"/>
      <c r="D46" s="384"/>
      <c r="E46" s="384"/>
      <c r="F46" s="384"/>
      <c r="G46" s="384"/>
      <c r="H46" s="384"/>
      <c r="I46" s="384"/>
      <c r="J46" s="242"/>
      <c r="K46" s="387"/>
      <c r="L46" s="387"/>
      <c r="M46" s="387"/>
      <c r="N46" s="387"/>
      <c r="O46" s="387"/>
      <c r="P46" s="387"/>
      <c r="Q46" s="387"/>
      <c r="R46" s="387"/>
      <c r="S46" s="242"/>
      <c r="T46" s="387"/>
      <c r="U46" s="387"/>
      <c r="V46" s="387"/>
      <c r="W46" s="387"/>
      <c r="X46" s="387"/>
      <c r="Y46" s="387"/>
      <c r="Z46" s="387"/>
      <c r="AA46" s="387"/>
      <c r="AB46" s="387"/>
      <c r="AC46" s="387"/>
      <c r="AD46" s="387"/>
      <c r="AE46" s="242"/>
      <c r="AF46" s="387"/>
      <c r="AG46" s="387"/>
      <c r="AH46" s="387"/>
      <c r="AI46" s="387"/>
      <c r="AJ46" s="20"/>
    </row>
    <row r="47" spans="2:36" ht="21.75" customHeight="1">
      <c r="B47" s="18"/>
      <c r="C47" s="384"/>
      <c r="D47" s="384"/>
      <c r="E47" s="384"/>
      <c r="F47" s="384"/>
      <c r="G47" s="384"/>
      <c r="H47" s="384"/>
      <c r="I47" s="384"/>
      <c r="J47" s="624"/>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20"/>
    </row>
    <row r="48" spans="2:36" ht="3.75" customHeight="1">
      <c r="B48" s="18"/>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0"/>
    </row>
    <row r="49" spans="2:36" ht="21" customHeight="1">
      <c r="B49" s="18"/>
      <c r="C49" s="384"/>
      <c r="D49" s="384"/>
      <c r="E49" s="384"/>
      <c r="F49" s="384"/>
      <c r="G49" s="384"/>
      <c r="H49" s="384"/>
      <c r="I49" s="384"/>
      <c r="J49" s="624"/>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20"/>
    </row>
    <row r="50" spans="2:36" ht="21" customHeight="1">
      <c r="B50" s="18"/>
      <c r="C50" s="384"/>
      <c r="D50" s="384"/>
      <c r="E50" s="384"/>
      <c r="F50" s="384"/>
      <c r="G50" s="384"/>
      <c r="H50" s="384"/>
      <c r="I50" s="384"/>
      <c r="J50" s="242"/>
      <c r="K50" s="387"/>
      <c r="L50" s="387"/>
      <c r="M50" s="387"/>
      <c r="N50" s="387"/>
      <c r="O50" s="387"/>
      <c r="P50" s="387"/>
      <c r="Q50" s="387"/>
      <c r="R50" s="387"/>
      <c r="S50" s="242"/>
      <c r="T50" s="387"/>
      <c r="U50" s="387"/>
      <c r="V50" s="387"/>
      <c r="W50" s="387"/>
      <c r="X50" s="387"/>
      <c r="Y50" s="387"/>
      <c r="Z50" s="387"/>
      <c r="AA50" s="387"/>
      <c r="AB50" s="387"/>
      <c r="AC50" s="387"/>
      <c r="AD50" s="387"/>
      <c r="AE50" s="242"/>
      <c r="AF50" s="387"/>
      <c r="AG50" s="387"/>
      <c r="AH50" s="387"/>
      <c r="AI50" s="387"/>
      <c r="AJ50" s="20"/>
    </row>
    <row r="51" spans="2:36" ht="21" customHeight="1">
      <c r="B51" s="18"/>
      <c r="C51" s="384"/>
      <c r="D51" s="384"/>
      <c r="E51" s="384"/>
      <c r="F51" s="384"/>
      <c r="G51" s="384"/>
      <c r="H51" s="384"/>
      <c r="I51" s="384"/>
      <c r="J51" s="624"/>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20"/>
    </row>
    <row r="52" spans="2:36" ht="3.75" customHeight="1">
      <c r="B52" s="18"/>
      <c r="C52" s="30"/>
      <c r="D52" s="30"/>
      <c r="E52" s="30"/>
      <c r="F52" s="30"/>
      <c r="G52" s="30"/>
      <c r="H52" s="30"/>
      <c r="I52" s="31"/>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0"/>
    </row>
    <row r="53" spans="2:36" ht="19.5" customHeight="1">
      <c r="B53" s="18"/>
      <c r="C53" s="384"/>
      <c r="D53" s="384"/>
      <c r="E53" s="384"/>
      <c r="F53" s="384"/>
      <c r="G53" s="384"/>
      <c r="H53" s="384"/>
      <c r="I53" s="384"/>
      <c r="J53" s="624"/>
      <c r="K53" s="625"/>
      <c r="L53" s="625"/>
      <c r="M53" s="625"/>
      <c r="N53" s="625"/>
      <c r="O53" s="625"/>
      <c r="P53" s="625"/>
      <c r="Q53" s="625"/>
      <c r="R53" s="625"/>
      <c r="S53" s="625"/>
      <c r="T53" s="625"/>
      <c r="U53" s="625"/>
      <c r="V53" s="625"/>
      <c r="W53" s="625"/>
      <c r="X53" s="625"/>
      <c r="Y53" s="625"/>
      <c r="Z53" s="625"/>
      <c r="AA53" s="625"/>
      <c r="AB53" s="625"/>
      <c r="AC53" s="625"/>
      <c r="AD53" s="625"/>
      <c r="AE53" s="625"/>
      <c r="AF53" s="625"/>
      <c r="AG53" s="625"/>
      <c r="AH53" s="625"/>
      <c r="AI53" s="625"/>
      <c r="AJ53" s="20"/>
    </row>
    <row r="54" spans="2:36" ht="19.5" customHeight="1">
      <c r="B54" s="18"/>
      <c r="C54" s="384"/>
      <c r="D54" s="384"/>
      <c r="E54" s="384"/>
      <c r="F54" s="384"/>
      <c r="G54" s="384"/>
      <c r="H54" s="384"/>
      <c r="I54" s="384"/>
      <c r="J54" s="242"/>
      <c r="K54" s="387"/>
      <c r="L54" s="387"/>
      <c r="M54" s="387"/>
      <c r="N54" s="387"/>
      <c r="O54" s="387"/>
      <c r="P54" s="387"/>
      <c r="Q54" s="387"/>
      <c r="R54" s="387"/>
      <c r="S54" s="242"/>
      <c r="T54" s="387"/>
      <c r="U54" s="387"/>
      <c r="V54" s="387"/>
      <c r="W54" s="387"/>
      <c r="X54" s="387"/>
      <c r="Y54" s="387"/>
      <c r="Z54" s="387"/>
      <c r="AA54" s="387"/>
      <c r="AB54" s="387"/>
      <c r="AC54" s="387"/>
      <c r="AD54" s="387"/>
      <c r="AE54" s="242"/>
      <c r="AF54" s="387"/>
      <c r="AG54" s="387"/>
      <c r="AH54" s="387"/>
      <c r="AI54" s="387"/>
      <c r="AJ54" s="20"/>
    </row>
    <row r="55" spans="2:36" ht="19.5" customHeight="1">
      <c r="B55" s="18"/>
      <c r="C55" s="384"/>
      <c r="D55" s="384"/>
      <c r="E55" s="384"/>
      <c r="F55" s="384"/>
      <c r="G55" s="384"/>
      <c r="H55" s="384"/>
      <c r="I55" s="384"/>
      <c r="J55" s="624"/>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c r="AI55" s="625"/>
      <c r="AJ55" s="20"/>
    </row>
    <row r="56" spans="2:36" ht="3.75" customHeight="1">
      <c r="B56" s="18"/>
      <c r="C56" s="30"/>
      <c r="D56" s="30"/>
      <c r="E56" s="30"/>
      <c r="F56" s="30"/>
      <c r="G56" s="30"/>
      <c r="H56" s="30"/>
      <c r="I56" s="30"/>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0"/>
    </row>
    <row r="57" spans="2:36" ht="18.75" customHeight="1">
      <c r="B57" s="18"/>
      <c r="C57" s="384"/>
      <c r="D57" s="384"/>
      <c r="E57" s="384"/>
      <c r="F57" s="384"/>
      <c r="G57" s="384"/>
      <c r="H57" s="384"/>
      <c r="I57" s="384"/>
      <c r="J57" s="624"/>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5"/>
      <c r="AJ57" s="20"/>
    </row>
    <row r="58" spans="2:36" ht="18.75" customHeight="1">
      <c r="B58" s="18"/>
      <c r="C58" s="384"/>
      <c r="D58" s="384"/>
      <c r="E58" s="384"/>
      <c r="F58" s="384"/>
      <c r="G58" s="384"/>
      <c r="H58" s="384"/>
      <c r="I58" s="384"/>
      <c r="J58" s="242"/>
      <c r="K58" s="387"/>
      <c r="L58" s="387"/>
      <c r="M58" s="387"/>
      <c r="N58" s="387"/>
      <c r="O58" s="387"/>
      <c r="P58" s="387"/>
      <c r="Q58" s="387"/>
      <c r="R58" s="387"/>
      <c r="S58" s="242"/>
      <c r="T58" s="387"/>
      <c r="U58" s="387"/>
      <c r="V58" s="387"/>
      <c r="W58" s="387"/>
      <c r="X58" s="387"/>
      <c r="Y58" s="387"/>
      <c r="Z58" s="387"/>
      <c r="AA58" s="387"/>
      <c r="AB58" s="387"/>
      <c r="AC58" s="387"/>
      <c r="AD58" s="387"/>
      <c r="AE58" s="242"/>
      <c r="AF58" s="387"/>
      <c r="AG58" s="387"/>
      <c r="AH58" s="387"/>
      <c r="AI58" s="387"/>
      <c r="AJ58" s="20"/>
    </row>
    <row r="59" spans="2:36" ht="18.75" customHeight="1">
      <c r="B59" s="18"/>
      <c r="C59" s="384"/>
      <c r="D59" s="384"/>
      <c r="E59" s="384"/>
      <c r="F59" s="384"/>
      <c r="G59" s="384"/>
      <c r="H59" s="384"/>
      <c r="I59" s="384"/>
      <c r="J59" s="624"/>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c r="AI59" s="625"/>
      <c r="AJ59" s="20"/>
    </row>
    <row r="60" spans="2:36" ht="3" customHeight="1">
      <c r="B60" s="18"/>
      <c r="C60" s="30"/>
      <c r="D60" s="30"/>
      <c r="E60" s="30"/>
      <c r="F60" s="30"/>
      <c r="G60" s="30"/>
      <c r="H60" s="30"/>
      <c r="I60" s="30"/>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0"/>
    </row>
    <row r="61" spans="2:36" ht="14.25" customHeight="1">
      <c r="B61" s="18"/>
      <c r="C61" s="384"/>
      <c r="D61" s="384"/>
      <c r="E61" s="384"/>
      <c r="F61" s="384"/>
      <c r="G61" s="384"/>
      <c r="H61" s="384"/>
      <c r="I61" s="384"/>
      <c r="J61" s="624"/>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c r="AI61" s="625"/>
      <c r="AJ61" s="20"/>
    </row>
    <row r="62" spans="2:36" ht="19.5" customHeight="1">
      <c r="B62" s="18"/>
      <c r="C62" s="384"/>
      <c r="D62" s="384"/>
      <c r="E62" s="384"/>
      <c r="F62" s="384"/>
      <c r="G62" s="384"/>
      <c r="H62" s="384"/>
      <c r="I62" s="384"/>
      <c r="J62" s="242"/>
      <c r="K62" s="387"/>
      <c r="L62" s="387"/>
      <c r="M62" s="387"/>
      <c r="N62" s="387"/>
      <c r="O62" s="387"/>
      <c r="P62" s="387"/>
      <c r="Q62" s="387"/>
      <c r="R62" s="387"/>
      <c r="S62" s="242"/>
      <c r="T62" s="387"/>
      <c r="U62" s="387"/>
      <c r="V62" s="387"/>
      <c r="W62" s="387"/>
      <c r="X62" s="387"/>
      <c r="Y62" s="387"/>
      <c r="Z62" s="387"/>
      <c r="AA62" s="387"/>
      <c r="AB62" s="387"/>
      <c r="AC62" s="387"/>
      <c r="AD62" s="387"/>
      <c r="AE62" s="242"/>
      <c r="AF62" s="387"/>
      <c r="AG62" s="387"/>
      <c r="AH62" s="387"/>
      <c r="AI62" s="387"/>
      <c r="AJ62" s="20"/>
    </row>
    <row r="63" spans="2:36" ht="13.5" customHeight="1">
      <c r="B63" s="18"/>
      <c r="C63" s="384"/>
      <c r="D63" s="384"/>
      <c r="E63" s="384"/>
      <c r="F63" s="384"/>
      <c r="G63" s="384"/>
      <c r="H63" s="384"/>
      <c r="I63" s="384"/>
      <c r="J63" s="624"/>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c r="AI63" s="625"/>
      <c r="AJ63" s="20"/>
    </row>
    <row r="64" spans="2:36" ht="22.5" customHeight="1">
      <c r="B64" s="18"/>
      <c r="C64" s="637" t="s">
        <v>256</v>
      </c>
      <c r="D64" s="637"/>
      <c r="E64" s="637"/>
      <c r="F64" s="637"/>
      <c r="G64" s="637"/>
      <c r="H64" s="637"/>
      <c r="I64" s="637"/>
      <c r="J64" s="637"/>
      <c r="K64" s="637"/>
      <c r="L64" s="637"/>
      <c r="M64" s="637"/>
      <c r="N64" s="637"/>
      <c r="O64" s="637"/>
      <c r="P64" s="637"/>
      <c r="Q64" s="637"/>
      <c r="R64" s="637"/>
      <c r="S64" s="27"/>
      <c r="T64" s="27"/>
      <c r="U64" s="27"/>
      <c r="V64" s="27"/>
      <c r="W64" s="27"/>
      <c r="X64" s="27"/>
      <c r="Y64" s="27"/>
      <c r="Z64" s="27"/>
      <c r="AA64" s="27"/>
      <c r="AB64" s="27"/>
      <c r="AC64" s="27"/>
      <c r="AD64" s="27"/>
      <c r="AE64" s="27"/>
      <c r="AF64" s="27"/>
      <c r="AG64" s="27"/>
      <c r="AH64" s="27"/>
      <c r="AI64" s="27"/>
      <c r="AJ64" s="20"/>
    </row>
    <row r="65" spans="2:36" ht="10.5" customHeight="1">
      <c r="B65" s="18"/>
      <c r="C65" s="32" t="s">
        <v>259</v>
      </c>
      <c r="D65" s="326"/>
      <c r="E65" s="326"/>
      <c r="F65" s="21"/>
      <c r="G65" s="21"/>
      <c r="H65" s="21"/>
      <c r="I65" s="21"/>
      <c r="J65" s="21"/>
      <c r="K65" s="21"/>
      <c r="L65" s="21"/>
      <c r="M65" s="21"/>
      <c r="N65" s="21"/>
      <c r="O65" s="21"/>
      <c r="P65" s="21"/>
      <c r="Q65" s="21"/>
      <c r="R65" s="21"/>
      <c r="S65" s="21"/>
      <c r="T65" s="21"/>
      <c r="U65" s="21"/>
      <c r="V65" s="326" t="s">
        <v>260</v>
      </c>
      <c r="W65" s="326"/>
      <c r="X65" s="326"/>
      <c r="Y65" s="21"/>
      <c r="Z65" s="21"/>
      <c r="AA65" s="21"/>
      <c r="AB65" s="21"/>
      <c r="AC65" s="21"/>
      <c r="AD65" s="21"/>
      <c r="AE65" s="21"/>
      <c r="AF65" s="21"/>
      <c r="AG65" s="27"/>
      <c r="AH65" s="27"/>
      <c r="AI65" s="27"/>
      <c r="AJ65" s="20"/>
    </row>
    <row r="66" spans="2:36" ht="12" customHeight="1">
      <c r="B66" s="18"/>
      <c r="C66" s="21"/>
      <c r="D66" s="21"/>
      <c r="E66" s="21"/>
      <c r="F66" s="21"/>
      <c r="G66" s="43"/>
      <c r="H66" s="326" t="s">
        <v>257</v>
      </c>
      <c r="I66" s="326"/>
      <c r="J66" s="326"/>
      <c r="K66" s="326"/>
      <c r="L66" s="326"/>
      <c r="M66" s="326"/>
      <c r="N66" s="326"/>
      <c r="O66" s="326"/>
      <c r="P66" s="326"/>
      <c r="Q66" s="326"/>
      <c r="R66" s="326"/>
      <c r="S66" s="326"/>
      <c r="T66" s="326"/>
      <c r="U66" s="21"/>
      <c r="V66" s="21"/>
      <c r="W66" s="21"/>
      <c r="X66" s="21"/>
      <c r="Y66" s="21"/>
      <c r="Z66" s="326" t="s">
        <v>7</v>
      </c>
      <c r="AA66" s="326"/>
      <c r="AB66" s="326"/>
      <c r="AC66" s="326"/>
      <c r="AD66" s="326"/>
      <c r="AE66" s="326"/>
      <c r="AF66" s="326"/>
      <c r="AG66" s="27"/>
      <c r="AH66" s="27"/>
      <c r="AI66" s="27"/>
      <c r="AJ66" s="20"/>
    </row>
    <row r="67" spans="2:36" ht="3" customHeight="1">
      <c r="B67" s="18"/>
      <c r="C67" s="21"/>
      <c r="D67" s="21"/>
      <c r="E67" s="21"/>
      <c r="F67" s="21"/>
      <c r="G67" s="21"/>
      <c r="H67" s="167"/>
      <c r="I67" s="167"/>
      <c r="J67" s="167"/>
      <c r="K67" s="167"/>
      <c r="L67" s="167"/>
      <c r="M67" s="167"/>
      <c r="N67" s="167"/>
      <c r="O67" s="167"/>
      <c r="P67" s="167"/>
      <c r="Q67" s="167"/>
      <c r="R67" s="167"/>
      <c r="S67" s="167"/>
      <c r="T67" s="167"/>
      <c r="U67" s="21"/>
      <c r="V67" s="21"/>
      <c r="W67" s="21"/>
      <c r="X67" s="21"/>
      <c r="Y67" s="21"/>
      <c r="Z67" s="167"/>
      <c r="AA67" s="167"/>
      <c r="AB67" s="167"/>
      <c r="AC67" s="167"/>
      <c r="AD67" s="167"/>
      <c r="AE67" s="167"/>
      <c r="AF67" s="167"/>
      <c r="AG67" s="27"/>
      <c r="AH67" s="27"/>
      <c r="AI67" s="27"/>
      <c r="AJ67" s="20"/>
    </row>
    <row r="68" spans="2:36" ht="12" customHeight="1">
      <c r="B68" s="18"/>
      <c r="C68" s="21"/>
      <c r="D68" s="21"/>
      <c r="E68" s="21"/>
      <c r="F68" s="21"/>
      <c r="G68" s="21"/>
      <c r="H68" s="326" t="s">
        <v>258</v>
      </c>
      <c r="I68" s="326"/>
      <c r="J68" s="326"/>
      <c r="K68" s="326"/>
      <c r="L68" s="326"/>
      <c r="M68" s="326"/>
      <c r="N68" s="326"/>
      <c r="O68" s="326"/>
      <c r="P68" s="326"/>
      <c r="Q68" s="326"/>
      <c r="R68" s="326"/>
      <c r="S68" s="326"/>
      <c r="T68" s="326"/>
      <c r="U68" s="21"/>
      <c r="V68" s="21"/>
      <c r="W68" s="21"/>
      <c r="X68" s="21"/>
      <c r="Y68" s="21"/>
      <c r="Z68" s="326" t="s">
        <v>614</v>
      </c>
      <c r="AA68" s="326"/>
      <c r="AB68" s="326"/>
      <c r="AC68" s="326"/>
      <c r="AD68" s="326"/>
      <c r="AE68" s="326"/>
      <c r="AF68" s="326"/>
      <c r="AG68" s="27"/>
      <c r="AH68" s="27"/>
      <c r="AI68" s="27"/>
      <c r="AJ68" s="20"/>
    </row>
    <row r="69" spans="2:36" ht="12" customHeight="1">
      <c r="B69" s="18"/>
      <c r="C69" s="21"/>
      <c r="D69" s="21"/>
      <c r="E69" s="21"/>
      <c r="F69" s="21"/>
      <c r="G69" s="21"/>
      <c r="H69" s="245"/>
      <c r="I69" s="245"/>
      <c r="J69" s="245"/>
      <c r="K69" s="245"/>
      <c r="L69" s="245"/>
      <c r="M69" s="245"/>
      <c r="N69" s="245"/>
      <c r="O69" s="245"/>
      <c r="P69" s="245"/>
      <c r="Q69" s="245"/>
      <c r="R69" s="245"/>
      <c r="S69" s="245"/>
      <c r="T69" s="245"/>
      <c r="U69" s="21"/>
      <c r="V69" s="21"/>
      <c r="W69" s="21"/>
      <c r="X69" s="21"/>
      <c r="Y69" s="21"/>
      <c r="Z69" s="245"/>
      <c r="AA69" s="245"/>
      <c r="AB69" s="245"/>
      <c r="AC69" s="245"/>
      <c r="AD69" s="245"/>
      <c r="AE69" s="245"/>
      <c r="AF69" s="245"/>
      <c r="AG69" s="27"/>
      <c r="AH69" s="27"/>
      <c r="AI69" s="27"/>
      <c r="AJ69" s="20"/>
    </row>
    <row r="70" spans="2:36" ht="12" customHeight="1">
      <c r="B70" s="18"/>
      <c r="C70" s="21"/>
      <c r="D70" s="21"/>
      <c r="E70" s="21"/>
      <c r="F70" s="21"/>
      <c r="G70" s="21"/>
      <c r="H70" s="619" t="s">
        <v>616</v>
      </c>
      <c r="I70" s="619"/>
      <c r="J70" s="619"/>
      <c r="K70" s="619"/>
      <c r="L70" s="619"/>
      <c r="M70" s="619"/>
      <c r="N70" s="619"/>
      <c r="O70" s="619"/>
      <c r="P70" s="619"/>
      <c r="Q70" s="619"/>
      <c r="R70" s="619"/>
      <c r="S70" s="619"/>
      <c r="T70" s="619"/>
      <c r="U70" s="619"/>
      <c r="V70" s="43"/>
      <c r="W70" s="43"/>
      <c r="X70" s="21"/>
      <c r="Y70" s="21"/>
      <c r="Z70" s="245"/>
      <c r="AA70" s="245"/>
      <c r="AB70" s="245"/>
      <c r="AC70" s="245"/>
      <c r="AD70" s="245"/>
      <c r="AE70" s="245"/>
      <c r="AF70" s="245"/>
      <c r="AG70" s="27"/>
      <c r="AH70" s="27"/>
      <c r="AI70" s="27"/>
      <c r="AJ70" s="20"/>
    </row>
    <row r="71" spans="2:36" ht="12" customHeight="1">
      <c r="B71" s="18"/>
      <c r="C71" s="21"/>
      <c r="D71" s="21"/>
      <c r="E71" s="21"/>
      <c r="F71" s="21"/>
      <c r="G71" s="21"/>
      <c r="H71" s="245"/>
      <c r="I71" s="619" t="s">
        <v>617</v>
      </c>
      <c r="J71" s="619"/>
      <c r="K71" s="619"/>
      <c r="L71" s="619"/>
      <c r="M71" s="619"/>
      <c r="N71" s="619"/>
      <c r="O71" s="619"/>
      <c r="P71" s="619"/>
      <c r="Q71" s="619"/>
      <c r="R71" s="619"/>
      <c r="S71" s="619"/>
      <c r="T71" s="619"/>
      <c r="U71" s="619"/>
      <c r="V71" s="21"/>
      <c r="W71" s="21"/>
      <c r="X71" s="21"/>
      <c r="Y71" s="21"/>
      <c r="Z71" s="245"/>
      <c r="AA71" s="245"/>
      <c r="AB71" s="245"/>
      <c r="AC71" s="245"/>
      <c r="AD71" s="245"/>
      <c r="AE71" s="245"/>
      <c r="AF71" s="245"/>
      <c r="AG71" s="27"/>
      <c r="AH71" s="27"/>
      <c r="AI71" s="27"/>
      <c r="AJ71" s="20"/>
    </row>
    <row r="72" spans="2:36" ht="12" customHeight="1">
      <c r="B72" s="18"/>
      <c r="C72" s="21"/>
      <c r="D72" s="21"/>
      <c r="E72" s="21"/>
      <c r="F72" s="21"/>
      <c r="G72" s="21"/>
      <c r="H72" s="245"/>
      <c r="I72" s="251"/>
      <c r="J72" s="251"/>
      <c r="K72" s="251"/>
      <c r="L72" s="251"/>
      <c r="M72" s="251"/>
      <c r="N72" s="251"/>
      <c r="O72" s="251"/>
      <c r="P72" s="251"/>
      <c r="Q72" s="251"/>
      <c r="R72" s="251"/>
      <c r="S72" s="251"/>
      <c r="T72" s="251"/>
      <c r="U72" s="251"/>
      <c r="V72" s="21"/>
      <c r="W72" s="21"/>
      <c r="X72" s="21"/>
      <c r="Y72" s="21"/>
      <c r="Z72" s="245"/>
      <c r="AA72" s="245"/>
      <c r="AB72" s="245"/>
      <c r="AC72" s="245"/>
      <c r="AD72" s="245"/>
      <c r="AE72" s="245"/>
      <c r="AF72" s="245"/>
      <c r="AG72" s="27"/>
      <c r="AH72" s="27"/>
      <c r="AI72" s="27"/>
      <c r="AJ72" s="20"/>
    </row>
    <row r="73" spans="2:36" ht="29.25" customHeight="1">
      <c r="B73" s="18"/>
      <c r="C73" s="21"/>
      <c r="D73" s="21"/>
      <c r="E73" s="21"/>
      <c r="F73" s="21"/>
      <c r="G73" s="21"/>
      <c r="H73" s="245"/>
      <c r="I73" s="325" t="s">
        <v>618</v>
      </c>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20"/>
    </row>
    <row r="74" spans="2:36" ht="12" customHeight="1">
      <c r="B74" s="18"/>
      <c r="C74" s="21"/>
      <c r="D74" s="21"/>
      <c r="E74" s="21"/>
      <c r="F74" s="21"/>
      <c r="G74" s="21"/>
      <c r="H74" s="245"/>
      <c r="I74" s="251"/>
      <c r="J74" s="251"/>
      <c r="K74" s="251"/>
      <c r="L74" s="251"/>
      <c r="M74" s="251"/>
      <c r="N74" s="251"/>
      <c r="O74" s="251"/>
      <c r="P74" s="251"/>
      <c r="Q74" s="251"/>
      <c r="R74" s="251"/>
      <c r="S74" s="251"/>
      <c r="T74" s="251"/>
      <c r="U74" s="251"/>
      <c r="V74" s="21"/>
      <c r="W74" s="21"/>
      <c r="X74" s="21"/>
      <c r="Y74" s="21"/>
      <c r="Z74" s="245"/>
      <c r="AA74" s="245"/>
      <c r="AB74" s="245"/>
      <c r="AC74" s="245"/>
      <c r="AD74" s="245"/>
      <c r="AE74" s="245"/>
      <c r="AF74" s="245"/>
      <c r="AG74" s="27"/>
      <c r="AH74" s="27"/>
      <c r="AI74" s="27"/>
      <c r="AJ74" s="20"/>
    </row>
    <row r="75" spans="2:36" ht="37.5" customHeight="1">
      <c r="B75" s="18"/>
      <c r="C75" s="21"/>
      <c r="D75" s="21"/>
      <c r="E75" s="21"/>
      <c r="F75" s="21"/>
      <c r="G75" s="21"/>
      <c r="H75" s="245"/>
      <c r="I75" s="325" t="s">
        <v>619</v>
      </c>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20"/>
    </row>
    <row r="76" spans="2:36" ht="12" customHeight="1">
      <c r="B76" s="18"/>
      <c r="C76" s="21"/>
      <c r="D76" s="21"/>
      <c r="E76" s="21"/>
      <c r="F76" s="21"/>
      <c r="G76" s="21"/>
      <c r="H76" s="245"/>
      <c r="I76" s="251"/>
      <c r="J76" s="251"/>
      <c r="K76" s="251"/>
      <c r="L76" s="251"/>
      <c r="M76" s="251"/>
      <c r="N76" s="251"/>
      <c r="O76" s="251"/>
      <c r="P76" s="251"/>
      <c r="Q76" s="251"/>
      <c r="R76" s="251"/>
      <c r="S76" s="251"/>
      <c r="T76" s="251"/>
      <c r="U76" s="251"/>
      <c r="V76" s="21"/>
      <c r="W76" s="21"/>
      <c r="X76" s="21"/>
      <c r="Y76" s="21"/>
      <c r="Z76" s="245"/>
      <c r="AA76" s="245"/>
      <c r="AB76" s="245"/>
      <c r="AC76" s="245"/>
      <c r="AD76" s="245"/>
      <c r="AE76" s="245"/>
      <c r="AF76" s="245"/>
      <c r="AG76" s="27"/>
      <c r="AH76" s="27"/>
      <c r="AI76" s="27"/>
      <c r="AJ76" s="20"/>
    </row>
    <row r="77" spans="2:36" ht="14.25" customHeight="1">
      <c r="B77" s="18"/>
      <c r="C77" s="21"/>
      <c r="D77" s="21"/>
      <c r="E77" s="21"/>
      <c r="F77" s="21"/>
      <c r="G77" s="21"/>
      <c r="H77" s="21"/>
      <c r="I77" s="326" t="s">
        <v>620</v>
      </c>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20"/>
    </row>
    <row r="78" spans="2:36" ht="14.25" customHeight="1">
      <c r="B78" s="18"/>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7"/>
      <c r="AH78" s="27"/>
      <c r="AI78" s="27"/>
      <c r="AJ78" s="20"/>
    </row>
    <row r="79" spans="2:36" ht="18.75" customHeight="1">
      <c r="B79" s="18"/>
      <c r="C79" s="187" t="s">
        <v>261</v>
      </c>
      <c r="D79" s="628" t="s">
        <v>8</v>
      </c>
      <c r="E79" s="628"/>
      <c r="F79" s="629"/>
      <c r="G79" s="656"/>
      <c r="H79" s="656"/>
      <c r="I79" s="656"/>
      <c r="J79" s="626" t="s">
        <v>323</v>
      </c>
      <c r="K79" s="627"/>
      <c r="L79" s="627"/>
      <c r="M79" s="33"/>
      <c r="N79" s="33"/>
      <c r="O79" s="33"/>
      <c r="P79" s="33"/>
      <c r="Q79" s="33" t="s">
        <v>262</v>
      </c>
      <c r="R79" s="33"/>
      <c r="S79" s="33"/>
      <c r="T79" s="33"/>
      <c r="U79" s="33"/>
      <c r="V79" s="33"/>
      <c r="W79" s="33"/>
      <c r="X79" s="33"/>
      <c r="Y79" s="33"/>
      <c r="Z79" s="33"/>
      <c r="AA79" s="33"/>
      <c r="AB79" s="33"/>
      <c r="AC79" s="33"/>
      <c r="AD79" s="33"/>
      <c r="AE79" s="21"/>
      <c r="AF79" s="21"/>
      <c r="AG79" s="27"/>
      <c r="AH79" s="27"/>
      <c r="AI79" s="27"/>
      <c r="AJ79" s="20"/>
    </row>
    <row r="80" spans="2:36" ht="13.5" customHeight="1">
      <c r="B80" s="18"/>
      <c r="C80" s="21"/>
      <c r="D80" s="21"/>
      <c r="E80" s="21"/>
      <c r="F80" s="21"/>
      <c r="G80" s="21"/>
      <c r="H80" s="21"/>
      <c r="I80" s="21"/>
      <c r="J80" s="21"/>
      <c r="K80" s="21"/>
      <c r="L80" s="21"/>
      <c r="M80" s="21"/>
      <c r="N80" s="21"/>
      <c r="O80" s="21"/>
      <c r="P80" s="21"/>
      <c r="Q80" s="613" t="s">
        <v>615</v>
      </c>
      <c r="R80" s="613"/>
      <c r="S80" s="613"/>
      <c r="T80" s="613"/>
      <c r="U80" s="613"/>
      <c r="V80" s="613"/>
      <c r="W80" s="613"/>
      <c r="X80" s="613"/>
      <c r="Y80" s="613"/>
      <c r="Z80" s="21"/>
      <c r="AA80" s="21"/>
      <c r="AB80" s="630" t="s">
        <v>9</v>
      </c>
      <c r="AC80" s="630"/>
      <c r="AD80" s="630"/>
      <c r="AE80" s="630"/>
      <c r="AF80" s="21"/>
      <c r="AG80" s="657" t="s">
        <v>667</v>
      </c>
      <c r="AH80" s="657"/>
      <c r="AI80" s="657"/>
      <c r="AJ80" s="20"/>
    </row>
    <row r="81" spans="2:36" ht="16.5" customHeight="1">
      <c r="B81" s="18"/>
      <c r="C81" s="21"/>
      <c r="D81" s="21"/>
      <c r="E81" s="21"/>
      <c r="F81" s="21"/>
      <c r="G81" s="21"/>
      <c r="H81" s="21"/>
      <c r="I81" s="21"/>
      <c r="J81" s="21"/>
      <c r="K81" s="21"/>
      <c r="L81" s="21"/>
      <c r="M81" s="21"/>
      <c r="N81" s="21"/>
      <c r="O81" s="21"/>
      <c r="P81" s="21"/>
      <c r="Q81" s="21"/>
      <c r="R81" s="630" t="s">
        <v>10</v>
      </c>
      <c r="S81" s="630"/>
      <c r="T81" s="630"/>
      <c r="U81" s="630"/>
      <c r="V81" s="630"/>
      <c r="W81" s="630"/>
      <c r="X81" s="630"/>
      <c r="Y81" s="630"/>
      <c r="Z81" s="21"/>
      <c r="AA81" s="21"/>
      <c r="AB81" s="33" t="s">
        <v>263</v>
      </c>
      <c r="AC81" s="33"/>
      <c r="AD81" s="33"/>
      <c r="AE81" s="33"/>
      <c r="AF81" s="21"/>
      <c r="AG81" s="657"/>
      <c r="AH81" s="657"/>
      <c r="AI81" s="657"/>
      <c r="AJ81" s="20"/>
    </row>
    <row r="82" spans="2:36" ht="15.75">
      <c r="B82" s="18"/>
      <c r="C82" s="32" t="s">
        <v>264</v>
      </c>
      <c r="D82" s="326" t="s">
        <v>265</v>
      </c>
      <c r="E82" s="326"/>
      <c r="F82" s="326"/>
      <c r="G82" s="326"/>
      <c r="H82" s="326"/>
      <c r="I82" s="326"/>
      <c r="J82" s="326"/>
      <c r="K82" s="326"/>
      <c r="L82" s="326"/>
      <c r="M82" s="326"/>
      <c r="N82" s="326"/>
      <c r="O82" s="326"/>
      <c r="P82" s="326"/>
      <c r="Q82" s="326"/>
      <c r="R82" s="326"/>
      <c r="S82" s="326"/>
      <c r="T82" s="21"/>
      <c r="U82" s="21"/>
      <c r="V82" s="21"/>
      <c r="W82" s="21"/>
      <c r="X82" s="21"/>
      <c r="Y82" s="21"/>
      <c r="Z82" s="21"/>
      <c r="AA82" s="21"/>
      <c r="AB82" s="21"/>
      <c r="AC82" s="21"/>
      <c r="AD82" s="21"/>
      <c r="AE82" s="21"/>
      <c r="AF82" s="21"/>
      <c r="AG82" s="27"/>
      <c r="AH82" s="27"/>
      <c r="AI82" s="27"/>
      <c r="AJ82" s="20"/>
    </row>
    <row r="83" spans="2:36" ht="3.75" customHeight="1">
      <c r="B83" s="18"/>
      <c r="C83" s="243"/>
      <c r="D83" s="36"/>
      <c r="E83" s="36"/>
      <c r="F83" s="36"/>
      <c r="G83" s="36"/>
      <c r="H83" s="36"/>
      <c r="I83" s="36"/>
      <c r="J83" s="36"/>
      <c r="K83" s="36"/>
      <c r="L83" s="36"/>
      <c r="M83" s="36"/>
      <c r="N83" s="36"/>
      <c r="O83" s="36"/>
      <c r="P83" s="36"/>
      <c r="Q83" s="36"/>
      <c r="R83" s="36"/>
      <c r="S83" s="36"/>
      <c r="T83" s="27"/>
      <c r="U83" s="27"/>
      <c r="V83" s="27"/>
      <c r="W83" s="27"/>
      <c r="X83" s="27"/>
      <c r="Y83" s="27"/>
      <c r="Z83" s="27"/>
      <c r="AA83" s="27"/>
      <c r="AB83" s="27"/>
      <c r="AC83" s="27"/>
      <c r="AD83" s="27"/>
      <c r="AE83" s="27"/>
      <c r="AF83" s="27"/>
      <c r="AG83" s="27"/>
      <c r="AH83" s="27"/>
      <c r="AI83" s="27"/>
      <c r="AJ83" s="20"/>
    </row>
    <row r="84" spans="2:36" ht="57.75" customHeight="1">
      <c r="B84" s="18"/>
      <c r="C84" s="327"/>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9"/>
      <c r="AJ84" s="20"/>
    </row>
    <row r="85" spans="2:36" ht="57.75" customHeight="1">
      <c r="B85" s="18"/>
      <c r="C85" s="330"/>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2"/>
      <c r="AJ85" s="20"/>
    </row>
    <row r="86" spans="2:36" ht="57.75" customHeight="1">
      <c r="B86" s="18"/>
      <c r="C86" s="333"/>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5"/>
      <c r="AJ86" s="20"/>
    </row>
    <row r="87" spans="2:36" ht="57.75" customHeight="1">
      <c r="B87" s="18"/>
      <c r="C87" s="336"/>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8"/>
      <c r="AJ87" s="20"/>
    </row>
    <row r="88" spans="2:36" ht="57.75" customHeight="1">
      <c r="B88" s="18"/>
      <c r="C88" s="336"/>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8"/>
      <c r="AJ88" s="20"/>
    </row>
    <row r="89" spans="2:36" ht="57.75" customHeight="1">
      <c r="B89" s="18"/>
      <c r="C89" s="336"/>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8"/>
      <c r="AJ89" s="20"/>
    </row>
    <row r="90" spans="2:36" ht="57.75" customHeight="1">
      <c r="B90" s="18"/>
      <c r="C90" s="336"/>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8"/>
      <c r="AJ90" s="20"/>
    </row>
    <row r="91" spans="2:36" ht="57.75" customHeight="1">
      <c r="B91" s="18"/>
      <c r="C91" s="336"/>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8"/>
      <c r="AJ91" s="20"/>
    </row>
    <row r="92" spans="2:36" ht="57.75" customHeight="1">
      <c r="B92" s="18"/>
      <c r="C92" s="336"/>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8"/>
      <c r="AJ92" s="20"/>
    </row>
    <row r="93" spans="2:36" ht="57.75" customHeight="1">
      <c r="B93" s="18"/>
      <c r="C93" s="336"/>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8"/>
      <c r="AJ93" s="20"/>
    </row>
    <row r="94" spans="2:36" ht="57.75" customHeight="1">
      <c r="B94" s="18"/>
      <c r="C94" s="336"/>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8"/>
      <c r="AJ94" s="20"/>
    </row>
    <row r="95" spans="2:36" ht="57.75" customHeight="1">
      <c r="B95" s="18"/>
      <c r="C95" s="339"/>
      <c r="D95" s="340"/>
      <c r="E95" s="340"/>
      <c r="F95" s="340"/>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1"/>
      <c r="AJ95" s="20"/>
    </row>
    <row r="96" spans="2:36" ht="22.5" customHeight="1">
      <c r="B96" s="18"/>
      <c r="C96" s="383" t="s">
        <v>203</v>
      </c>
      <c r="D96" s="383"/>
      <c r="E96" s="383"/>
      <c r="F96" s="383"/>
      <c r="G96" s="383"/>
      <c r="H96" s="383"/>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0"/>
    </row>
    <row r="97" spans="2:36" ht="21" customHeight="1">
      <c r="B97" s="18"/>
      <c r="C97" s="613" t="s">
        <v>198</v>
      </c>
      <c r="D97" s="613"/>
      <c r="E97" s="613"/>
      <c r="F97" s="27"/>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20"/>
    </row>
    <row r="98" spans="2:36" ht="35.25" customHeight="1">
      <c r="B98" s="18"/>
      <c r="C98" s="615" t="s">
        <v>266</v>
      </c>
      <c r="D98" s="615"/>
      <c r="E98" s="615"/>
      <c r="F98" s="615"/>
      <c r="G98" s="615"/>
      <c r="H98" s="615"/>
      <c r="I98" s="615"/>
      <c r="J98" s="35"/>
      <c r="K98" s="35"/>
      <c r="L98" s="35"/>
      <c r="M98" s="27"/>
      <c r="N98" s="27"/>
      <c r="O98" s="27"/>
      <c r="P98" s="27"/>
      <c r="Q98" s="27"/>
      <c r="R98" s="27"/>
      <c r="S98" s="27"/>
      <c r="T98" s="27"/>
      <c r="U98" s="27"/>
      <c r="V98" s="27"/>
      <c r="W98" s="27"/>
      <c r="X98" s="27"/>
      <c r="Y98" s="27"/>
      <c r="Z98" s="619" t="s">
        <v>267</v>
      </c>
      <c r="AA98" s="619"/>
      <c r="AB98" s="619"/>
      <c r="AC98" s="619"/>
      <c r="AD98" s="619"/>
      <c r="AE98" s="619"/>
      <c r="AF98" s="619"/>
      <c r="AG98" s="619"/>
      <c r="AH98" s="619"/>
      <c r="AI98" s="27"/>
      <c r="AJ98" s="20"/>
    </row>
    <row r="99" spans="2:36" ht="19.5" customHeight="1">
      <c r="B99" s="18"/>
      <c r="C99" s="612"/>
      <c r="D99" s="612"/>
      <c r="E99" s="612"/>
      <c r="F99" s="612"/>
      <c r="G99" s="612"/>
      <c r="H99" s="612"/>
      <c r="I99" s="612"/>
      <c r="J99" s="612"/>
      <c r="K99" s="612"/>
      <c r="L99" s="612"/>
      <c r="M99" s="195"/>
      <c r="N99" s="195"/>
      <c r="O99" s="195"/>
      <c r="P99" s="195"/>
      <c r="Q99" s="195"/>
      <c r="R99" s="195"/>
      <c r="S99" s="195"/>
      <c r="T99" s="195"/>
      <c r="U99" s="195"/>
      <c r="V99" s="195"/>
      <c r="W99" s="195"/>
      <c r="X99" s="195"/>
      <c r="Y99" s="195"/>
      <c r="Z99" s="618"/>
      <c r="AA99" s="618"/>
      <c r="AB99" s="618"/>
      <c r="AC99" s="618"/>
      <c r="AD99" s="618"/>
      <c r="AE99" s="618"/>
      <c r="AF99" s="618"/>
      <c r="AG99" s="618"/>
      <c r="AH99" s="618"/>
      <c r="AI99" s="27"/>
      <c r="AJ99" s="20"/>
    </row>
    <row r="100" spans="2:36" ht="17.25" customHeight="1">
      <c r="B100" s="18"/>
      <c r="C100" s="34" t="s">
        <v>204</v>
      </c>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0"/>
    </row>
    <row r="101" spans="2:36" ht="21" customHeight="1">
      <c r="B101" s="18"/>
      <c r="C101" s="613" t="s">
        <v>198</v>
      </c>
      <c r="D101" s="613"/>
      <c r="E101" s="613"/>
      <c r="F101" s="27"/>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20"/>
    </row>
    <row r="102" spans="2:36" ht="9" customHeight="1">
      <c r="B102" s="18"/>
      <c r="C102" s="37"/>
      <c r="D102" s="37"/>
      <c r="E102" s="37"/>
      <c r="F102" s="27"/>
      <c r="G102" s="36"/>
      <c r="H102" s="36"/>
      <c r="I102" s="36"/>
      <c r="J102" s="36"/>
      <c r="K102" s="36"/>
      <c r="L102" s="36"/>
      <c r="M102" s="36"/>
      <c r="N102" s="36"/>
      <c r="O102" s="36"/>
      <c r="P102" s="36"/>
      <c r="Q102" s="36"/>
      <c r="R102" s="36"/>
      <c r="S102" s="36"/>
      <c r="T102" s="36"/>
      <c r="U102" s="36"/>
      <c r="V102" s="36"/>
      <c r="W102" s="36"/>
      <c r="X102" s="36"/>
      <c r="Y102" s="36"/>
      <c r="Z102" s="38"/>
      <c r="AA102" s="38"/>
      <c r="AB102" s="38"/>
      <c r="AC102" s="38"/>
      <c r="AD102" s="38"/>
      <c r="AE102" s="38"/>
      <c r="AF102" s="38"/>
      <c r="AG102" s="38"/>
      <c r="AH102" s="38"/>
      <c r="AI102" s="36"/>
      <c r="AJ102" s="20"/>
    </row>
    <row r="103" spans="2:36" ht="27" customHeight="1">
      <c r="B103" s="18"/>
      <c r="C103" s="615" t="s">
        <v>266</v>
      </c>
      <c r="D103" s="615"/>
      <c r="E103" s="615"/>
      <c r="F103" s="615"/>
      <c r="G103" s="615"/>
      <c r="H103" s="615"/>
      <c r="I103" s="615"/>
      <c r="J103" s="35"/>
      <c r="K103" s="35"/>
      <c r="L103" s="35"/>
      <c r="M103" s="27"/>
      <c r="N103" s="27"/>
      <c r="O103" s="27"/>
      <c r="P103" s="27"/>
      <c r="Q103" s="27"/>
      <c r="R103" s="27"/>
      <c r="S103" s="27"/>
      <c r="T103" s="27"/>
      <c r="U103" s="27"/>
      <c r="V103" s="27"/>
      <c r="W103" s="27"/>
      <c r="X103" s="27"/>
      <c r="Y103" s="27"/>
      <c r="Z103" s="619" t="s">
        <v>267</v>
      </c>
      <c r="AA103" s="619"/>
      <c r="AB103" s="619"/>
      <c r="AC103" s="619"/>
      <c r="AD103" s="619"/>
      <c r="AE103" s="619"/>
      <c r="AF103" s="619"/>
      <c r="AG103" s="619"/>
      <c r="AH103" s="619"/>
      <c r="AI103" s="27"/>
      <c r="AJ103" s="20"/>
    </row>
    <row r="104" spans="2:36" ht="27" customHeight="1">
      <c r="B104" s="18"/>
      <c r="C104" s="250"/>
      <c r="D104" s="250"/>
      <c r="E104" s="250"/>
      <c r="F104" s="250"/>
      <c r="G104" s="250"/>
      <c r="H104" s="250"/>
      <c r="I104" s="250"/>
      <c r="J104" s="35"/>
      <c r="K104" s="35"/>
      <c r="L104" s="35"/>
      <c r="M104" s="27"/>
      <c r="N104" s="27"/>
      <c r="O104" s="27"/>
      <c r="P104" s="27"/>
      <c r="Q104" s="27"/>
      <c r="R104" s="27"/>
      <c r="S104" s="27"/>
      <c r="T104" s="27"/>
      <c r="U104" s="27"/>
      <c r="V104" s="27"/>
      <c r="W104" s="27"/>
      <c r="X104" s="27"/>
      <c r="Y104" s="27"/>
      <c r="Z104" s="251"/>
      <c r="AA104" s="251"/>
      <c r="AB104" s="251"/>
      <c r="AC104" s="251"/>
      <c r="AD104" s="251"/>
      <c r="AE104" s="251"/>
      <c r="AF104" s="251"/>
      <c r="AG104" s="251"/>
      <c r="AH104" s="251"/>
      <c r="AI104" s="27"/>
      <c r="AJ104" s="20"/>
    </row>
    <row r="105" spans="2:36" ht="18.75" customHeight="1">
      <c r="B105" s="18"/>
      <c r="C105" s="612"/>
      <c r="D105" s="612"/>
      <c r="E105" s="612"/>
      <c r="F105" s="612"/>
      <c r="G105" s="612"/>
      <c r="H105" s="612"/>
      <c r="I105" s="612"/>
      <c r="J105" s="612"/>
      <c r="K105" s="612"/>
      <c r="L105" s="612"/>
      <c r="M105" s="195"/>
      <c r="N105" s="195"/>
      <c r="O105" s="195"/>
      <c r="P105" s="195"/>
      <c r="Q105" s="195"/>
      <c r="R105" s="195"/>
      <c r="S105" s="195"/>
      <c r="T105" s="195"/>
      <c r="U105" s="195"/>
      <c r="V105" s="195"/>
      <c r="W105" s="195"/>
      <c r="X105" s="195"/>
      <c r="Y105" s="195"/>
      <c r="Z105" s="612"/>
      <c r="AA105" s="612"/>
      <c r="AB105" s="612"/>
      <c r="AC105" s="612"/>
      <c r="AD105" s="612"/>
      <c r="AE105" s="612"/>
      <c r="AF105" s="612"/>
      <c r="AG105" s="612"/>
      <c r="AH105" s="612"/>
      <c r="AI105" s="27"/>
      <c r="AJ105" s="20"/>
    </row>
    <row r="106" spans="2:36" ht="13.5" customHeight="1">
      <c r="B106" s="39"/>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24"/>
    </row>
    <row r="107" spans="2:36" ht="21" customHeight="1">
      <c r="B107" s="16"/>
      <c r="C107" s="658" t="s">
        <v>325</v>
      </c>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17"/>
    </row>
    <row r="108" spans="2:36" ht="18.75" customHeight="1">
      <c r="B108" s="41"/>
      <c r="C108" s="659" t="s">
        <v>199</v>
      </c>
      <c r="D108" s="659"/>
      <c r="E108" s="659"/>
      <c r="F108" s="659"/>
      <c r="G108" s="659"/>
      <c r="H108" s="659"/>
      <c r="I108" s="659"/>
      <c r="J108" s="659"/>
      <c r="K108" s="659"/>
      <c r="L108" s="659"/>
      <c r="M108" s="659"/>
      <c r="N108" s="659"/>
      <c r="O108" s="659"/>
      <c r="P108" s="659"/>
      <c r="Q108" s="659"/>
      <c r="R108" s="659"/>
      <c r="S108" s="659"/>
      <c r="T108" s="659"/>
      <c r="U108" s="659"/>
      <c r="V108" s="659"/>
      <c r="W108" s="659"/>
      <c r="X108" s="659"/>
      <c r="Y108" s="659"/>
      <c r="Z108" s="659"/>
      <c r="AA108" s="659"/>
      <c r="AB108" s="659"/>
      <c r="AC108" s="659"/>
      <c r="AD108" s="659"/>
      <c r="AE108" s="659"/>
      <c r="AF108" s="659"/>
      <c r="AG108" s="659"/>
      <c r="AH108" s="659"/>
      <c r="AI108" s="659"/>
      <c r="AJ108" s="42"/>
    </row>
    <row r="109" spans="2:36" ht="16.5" customHeight="1">
      <c r="B109" s="18"/>
      <c r="C109" s="34" t="s">
        <v>211</v>
      </c>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0"/>
    </row>
    <row r="110" spans="2:36" ht="12" customHeight="1">
      <c r="B110" s="18"/>
      <c r="C110" s="613" t="s">
        <v>205</v>
      </c>
      <c r="D110" s="613"/>
      <c r="E110" s="613"/>
      <c r="F110" s="21"/>
      <c r="G110" s="21"/>
      <c r="H110" s="21"/>
      <c r="I110" s="21"/>
      <c r="J110" s="21"/>
      <c r="K110" s="619" t="s">
        <v>206</v>
      </c>
      <c r="L110" s="619"/>
      <c r="M110" s="619"/>
      <c r="N110" s="619"/>
      <c r="O110" s="619"/>
      <c r="P110" s="619"/>
      <c r="Q110" s="619"/>
      <c r="R110" s="619"/>
      <c r="S110" s="619"/>
      <c r="T110" s="619"/>
      <c r="U110" s="619"/>
      <c r="V110" s="619"/>
      <c r="W110" s="619"/>
      <c r="X110" s="619"/>
      <c r="Y110" s="619"/>
      <c r="Z110" s="21"/>
      <c r="AA110" s="21"/>
      <c r="AB110" s="21"/>
      <c r="AC110" s="21"/>
      <c r="AD110" s="21"/>
      <c r="AE110" s="21"/>
      <c r="AF110" s="613" t="s">
        <v>11</v>
      </c>
      <c r="AG110" s="613"/>
      <c r="AH110" s="613"/>
      <c r="AI110" s="613"/>
      <c r="AJ110" s="20"/>
    </row>
    <row r="111" spans="2:36" ht="12" customHeight="1">
      <c r="B111" s="18"/>
      <c r="C111" s="613"/>
      <c r="D111" s="613"/>
      <c r="E111" s="613"/>
      <c r="F111" s="21"/>
      <c r="G111" s="21"/>
      <c r="H111" s="21"/>
      <c r="I111" s="21"/>
      <c r="J111" s="21"/>
      <c r="K111" s="619" t="s">
        <v>207</v>
      </c>
      <c r="L111" s="619"/>
      <c r="M111" s="619"/>
      <c r="N111" s="619"/>
      <c r="O111" s="619"/>
      <c r="P111" s="619"/>
      <c r="Q111" s="619"/>
      <c r="R111" s="619"/>
      <c r="S111" s="619"/>
      <c r="T111" s="619"/>
      <c r="U111" s="619"/>
      <c r="V111" s="619"/>
      <c r="W111" s="619"/>
      <c r="X111" s="619"/>
      <c r="Y111" s="619"/>
      <c r="Z111" s="21"/>
      <c r="AA111" s="21"/>
      <c r="AB111" s="21"/>
      <c r="AC111" s="21"/>
      <c r="AD111" s="21"/>
      <c r="AE111" s="21"/>
      <c r="AF111" s="613"/>
      <c r="AG111" s="613"/>
      <c r="AH111" s="613"/>
      <c r="AI111" s="613"/>
      <c r="AJ111" s="20"/>
    </row>
    <row r="112" spans="2:36" ht="1.5" customHeight="1">
      <c r="B112" s="18"/>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0"/>
    </row>
    <row r="113" spans="2:36" ht="19.5" customHeight="1">
      <c r="B113" s="18"/>
      <c r="C113" s="660"/>
      <c r="D113" s="660"/>
      <c r="E113" s="660"/>
      <c r="F113" s="159"/>
      <c r="G113" s="159"/>
      <c r="H113" s="159"/>
      <c r="I113" s="159"/>
      <c r="J113" s="159"/>
      <c r="K113" s="660"/>
      <c r="L113" s="660"/>
      <c r="M113" s="660"/>
      <c r="N113" s="660"/>
      <c r="O113" s="660"/>
      <c r="P113" s="660"/>
      <c r="Q113" s="660"/>
      <c r="R113" s="660"/>
      <c r="S113" s="660"/>
      <c r="T113" s="660"/>
      <c r="U113" s="660"/>
      <c r="V113" s="660"/>
      <c r="W113" s="660"/>
      <c r="X113" s="660"/>
      <c r="Y113" s="660"/>
      <c r="Z113" s="159"/>
      <c r="AA113" s="159"/>
      <c r="AB113" s="159"/>
      <c r="AC113" s="159"/>
      <c r="AD113" s="159"/>
      <c r="AE113" s="159"/>
      <c r="AF113" s="660"/>
      <c r="AG113" s="660"/>
      <c r="AH113" s="660"/>
      <c r="AI113" s="660"/>
      <c r="AJ113" s="20"/>
    </row>
    <row r="114" spans="2:36" ht="6.75" customHeight="1">
      <c r="B114" s="18"/>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0"/>
    </row>
    <row r="115" spans="2:36" ht="27" customHeight="1">
      <c r="B115" s="18"/>
      <c r="C115" s="603" t="s">
        <v>624</v>
      </c>
      <c r="D115" s="603"/>
      <c r="E115" s="603"/>
      <c r="F115" s="603"/>
      <c r="G115" s="603"/>
      <c r="H115" s="603"/>
      <c r="I115" s="603"/>
      <c r="J115" s="603"/>
      <c r="K115" s="603"/>
      <c r="L115" s="603"/>
      <c r="M115" s="603"/>
      <c r="N115" s="603"/>
      <c r="O115" s="603"/>
      <c r="P115" s="603"/>
      <c r="Q115" s="603"/>
      <c r="R115" s="603"/>
      <c r="S115" s="603"/>
      <c r="T115" s="603"/>
      <c r="U115" s="603"/>
      <c r="V115" s="603"/>
      <c r="W115" s="603"/>
      <c r="X115" s="603"/>
      <c r="Y115" s="603"/>
      <c r="Z115" s="603"/>
      <c r="AA115" s="603"/>
      <c r="AB115" s="27"/>
      <c r="AC115" s="660"/>
      <c r="AD115" s="660"/>
      <c r="AE115" s="660"/>
      <c r="AF115" s="660"/>
      <c r="AG115" s="660"/>
      <c r="AH115" s="660"/>
      <c r="AI115" s="660"/>
      <c r="AJ115" s="20"/>
    </row>
    <row r="116" spans="2:36" ht="9" customHeight="1">
      <c r="B116" s="18"/>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7"/>
      <c r="AC116" s="27"/>
      <c r="AD116" s="27"/>
      <c r="AE116" s="27"/>
      <c r="AF116" s="27"/>
      <c r="AG116" s="27"/>
      <c r="AH116" s="27"/>
      <c r="AI116" s="27"/>
      <c r="AJ116" s="20"/>
    </row>
    <row r="117" spans="2:36" ht="15.75">
      <c r="B117" s="18"/>
      <c r="C117" s="43" t="s">
        <v>208</v>
      </c>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43" t="s">
        <v>12</v>
      </c>
      <c r="AB117" s="27"/>
      <c r="AC117" s="27"/>
      <c r="AD117" s="27"/>
      <c r="AE117" s="27"/>
      <c r="AF117" s="27"/>
      <c r="AG117" s="27"/>
      <c r="AH117" s="27"/>
      <c r="AI117" s="27"/>
      <c r="AJ117" s="20"/>
    </row>
    <row r="118" spans="2:36" ht="18.75" customHeight="1">
      <c r="B118" s="18"/>
      <c r="C118" s="660"/>
      <c r="D118" s="660"/>
      <c r="E118" s="660"/>
      <c r="F118" s="660"/>
      <c r="G118" s="660"/>
      <c r="H118" s="660"/>
      <c r="I118" s="660"/>
      <c r="J118" s="660"/>
      <c r="K118" s="660"/>
      <c r="L118" s="660"/>
      <c r="M118" s="27"/>
      <c r="N118" s="44"/>
      <c r="O118" s="44"/>
      <c r="P118" s="44"/>
      <c r="Q118" s="44"/>
      <c r="R118" s="44"/>
      <c r="S118" s="44"/>
      <c r="T118" s="44"/>
      <c r="U118" s="44"/>
      <c r="V118" s="44"/>
      <c r="W118" s="44"/>
      <c r="X118" s="27"/>
      <c r="Y118" s="27"/>
      <c r="Z118" s="27"/>
      <c r="AA118" s="44"/>
      <c r="AB118" s="620"/>
      <c r="AC118" s="621"/>
      <c r="AD118" s="621"/>
      <c r="AE118" s="622"/>
      <c r="AF118" s="44"/>
      <c r="AG118" s="27"/>
      <c r="AH118" s="27"/>
      <c r="AI118" s="27"/>
      <c r="AJ118" s="20"/>
    </row>
    <row r="119" spans="2:36" ht="9" customHeight="1">
      <c r="B119" s="18"/>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0"/>
    </row>
    <row r="120" spans="2:36" ht="18.75" customHeight="1">
      <c r="B120" s="18"/>
      <c r="C120" s="619" t="s">
        <v>209</v>
      </c>
      <c r="D120" s="619"/>
      <c r="E120" s="619"/>
      <c r="F120" s="619"/>
      <c r="G120" s="619"/>
      <c r="H120" s="660"/>
      <c r="I120" s="660"/>
      <c r="J120" s="660"/>
      <c r="K120" s="660"/>
      <c r="L120" s="660"/>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0"/>
    </row>
    <row r="121" spans="2:36" ht="9" customHeight="1">
      <c r="B121" s="18"/>
      <c r="C121" s="21"/>
      <c r="D121" s="21"/>
      <c r="E121" s="21"/>
      <c r="F121" s="21"/>
      <c r="G121" s="21"/>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0"/>
    </row>
    <row r="122" spans="2:36" ht="12" customHeight="1">
      <c r="B122" s="18"/>
      <c r="C122" s="21" t="s">
        <v>13</v>
      </c>
      <c r="D122" s="21"/>
      <c r="E122" s="21"/>
      <c r="F122" s="21"/>
      <c r="G122" s="21"/>
      <c r="H122" s="27"/>
      <c r="I122" s="27"/>
      <c r="J122" s="27"/>
      <c r="K122" s="27"/>
      <c r="L122" s="27"/>
      <c r="M122" s="27"/>
      <c r="N122" s="27"/>
      <c r="O122" s="27"/>
      <c r="P122" s="27"/>
      <c r="Q122" s="27"/>
      <c r="R122" s="27"/>
      <c r="S122" s="27"/>
      <c r="T122" s="27"/>
      <c r="U122" s="27"/>
      <c r="V122" s="27"/>
      <c r="W122" s="27"/>
      <c r="X122" s="27"/>
      <c r="Y122" s="27"/>
      <c r="Z122" s="27"/>
      <c r="AA122" s="21" t="s">
        <v>210</v>
      </c>
      <c r="AB122" s="27"/>
      <c r="AC122" s="27"/>
      <c r="AD122" s="27"/>
      <c r="AE122" s="27"/>
      <c r="AF122" s="27"/>
      <c r="AG122" s="27"/>
      <c r="AH122" s="27"/>
      <c r="AI122" s="27"/>
      <c r="AJ122" s="20"/>
    </row>
    <row r="123" spans="2:36" ht="24" customHeight="1">
      <c r="B123" s="18"/>
      <c r="C123" s="660"/>
      <c r="D123" s="660"/>
      <c r="E123" s="660"/>
      <c r="F123" s="660"/>
      <c r="G123" s="660"/>
      <c r="H123" s="660"/>
      <c r="I123" s="660"/>
      <c r="J123" s="660"/>
      <c r="K123" s="660"/>
      <c r="L123" s="660"/>
      <c r="M123" s="660"/>
      <c r="N123" s="660"/>
      <c r="O123" s="660"/>
      <c r="P123" s="660"/>
      <c r="Q123" s="660"/>
      <c r="R123" s="660"/>
      <c r="S123" s="660"/>
      <c r="T123" s="660"/>
      <c r="U123" s="660"/>
      <c r="V123" s="660"/>
      <c r="W123" s="660"/>
      <c r="X123" s="660"/>
      <c r="Y123" s="27"/>
      <c r="Z123" s="27"/>
      <c r="AA123" s="660"/>
      <c r="AB123" s="660"/>
      <c r="AC123" s="660"/>
      <c r="AD123" s="660"/>
      <c r="AE123" s="660"/>
      <c r="AF123" s="660"/>
      <c r="AG123" s="660"/>
      <c r="AH123" s="660"/>
      <c r="AI123" s="660"/>
      <c r="AJ123" s="20"/>
    </row>
    <row r="124" spans="2:36" ht="1.5" customHeight="1">
      <c r="B124" s="18"/>
      <c r="C124" s="36"/>
      <c r="D124" s="36"/>
      <c r="E124" s="36"/>
      <c r="F124" s="36"/>
      <c r="G124" s="36"/>
      <c r="H124" s="36"/>
      <c r="I124" s="36"/>
      <c r="J124" s="36"/>
      <c r="K124" s="36"/>
      <c r="L124" s="36"/>
      <c r="M124" s="36"/>
      <c r="N124" s="36"/>
      <c r="O124" s="36"/>
      <c r="P124" s="36"/>
      <c r="Q124" s="36"/>
      <c r="R124" s="36"/>
      <c r="S124" s="36"/>
      <c r="T124" s="36"/>
      <c r="U124" s="36"/>
      <c r="V124" s="36"/>
      <c r="W124" s="36"/>
      <c r="X124" s="36"/>
      <c r="Y124" s="27"/>
      <c r="Z124" s="27"/>
      <c r="AA124" s="36"/>
      <c r="AB124" s="36"/>
      <c r="AC124" s="36"/>
      <c r="AD124" s="36"/>
      <c r="AE124" s="36"/>
      <c r="AF124" s="36"/>
      <c r="AG124" s="36"/>
      <c r="AH124" s="36"/>
      <c r="AI124" s="36"/>
      <c r="AJ124" s="20"/>
    </row>
    <row r="125" spans="2:36" ht="15.75">
      <c r="B125" s="18"/>
      <c r="C125" s="21" t="s">
        <v>13</v>
      </c>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t="s">
        <v>210</v>
      </c>
      <c r="AB125" s="21"/>
      <c r="AC125" s="21"/>
      <c r="AD125" s="21"/>
      <c r="AE125" s="21"/>
      <c r="AF125" s="21"/>
      <c r="AG125" s="21"/>
      <c r="AH125" s="21"/>
      <c r="AI125" s="21"/>
      <c r="AJ125" s="20"/>
    </row>
    <row r="126" spans="2:37" ht="24" customHeight="1">
      <c r="B126" s="18"/>
      <c r="C126" s="660"/>
      <c r="D126" s="660"/>
      <c r="E126" s="660"/>
      <c r="F126" s="660"/>
      <c r="G126" s="660"/>
      <c r="H126" s="660"/>
      <c r="I126" s="660"/>
      <c r="J126" s="660"/>
      <c r="K126" s="660"/>
      <c r="L126" s="660"/>
      <c r="M126" s="660"/>
      <c r="N126" s="660"/>
      <c r="O126" s="660"/>
      <c r="P126" s="660"/>
      <c r="Q126" s="660"/>
      <c r="R126" s="660"/>
      <c r="S126" s="660"/>
      <c r="T126" s="660"/>
      <c r="U126" s="660"/>
      <c r="V126" s="660"/>
      <c r="W126" s="660"/>
      <c r="X126" s="660"/>
      <c r="Y126" s="27"/>
      <c r="Z126" s="27"/>
      <c r="AA126" s="660"/>
      <c r="AB126" s="660"/>
      <c r="AC126" s="660"/>
      <c r="AD126" s="660"/>
      <c r="AE126" s="660"/>
      <c r="AF126" s="660"/>
      <c r="AG126" s="660"/>
      <c r="AH126" s="660"/>
      <c r="AI126" s="660"/>
      <c r="AJ126" s="20"/>
      <c r="AK126" s="65"/>
    </row>
    <row r="127" spans="2:36" ht="1.5" customHeight="1">
      <c r="B127" s="18"/>
      <c r="C127" s="36"/>
      <c r="D127" s="36"/>
      <c r="E127" s="36"/>
      <c r="F127" s="36"/>
      <c r="G127" s="36"/>
      <c r="H127" s="36"/>
      <c r="I127" s="36"/>
      <c r="J127" s="36"/>
      <c r="K127" s="36"/>
      <c r="L127" s="36"/>
      <c r="M127" s="36"/>
      <c r="N127" s="36"/>
      <c r="O127" s="36"/>
      <c r="P127" s="36"/>
      <c r="Q127" s="36"/>
      <c r="R127" s="36"/>
      <c r="S127" s="36"/>
      <c r="T127" s="36"/>
      <c r="U127" s="36"/>
      <c r="V127" s="36"/>
      <c r="W127" s="36"/>
      <c r="X127" s="36"/>
      <c r="Y127" s="27"/>
      <c r="Z127" s="27"/>
      <c r="AA127" s="36"/>
      <c r="AB127" s="36"/>
      <c r="AC127" s="36"/>
      <c r="AD127" s="36"/>
      <c r="AE127" s="36"/>
      <c r="AF127" s="36"/>
      <c r="AG127" s="36"/>
      <c r="AH127" s="36"/>
      <c r="AI127" s="36"/>
      <c r="AJ127" s="20"/>
    </row>
    <row r="128" spans="2:36" ht="15.75">
      <c r="B128" s="18"/>
      <c r="C128" s="21" t="s">
        <v>13</v>
      </c>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t="s">
        <v>210</v>
      </c>
      <c r="AB128" s="21"/>
      <c r="AC128" s="21"/>
      <c r="AD128" s="21"/>
      <c r="AE128" s="21"/>
      <c r="AF128" s="21"/>
      <c r="AG128" s="21"/>
      <c r="AH128" s="21"/>
      <c r="AI128" s="21"/>
      <c r="AJ128" s="20"/>
    </row>
    <row r="129" spans="2:36" ht="24" customHeight="1">
      <c r="B129" s="18"/>
      <c r="C129" s="660"/>
      <c r="D129" s="660"/>
      <c r="E129" s="660"/>
      <c r="F129" s="660"/>
      <c r="G129" s="660"/>
      <c r="H129" s="660"/>
      <c r="I129" s="660"/>
      <c r="J129" s="660"/>
      <c r="K129" s="660"/>
      <c r="L129" s="660"/>
      <c r="M129" s="660"/>
      <c r="N129" s="660"/>
      <c r="O129" s="660"/>
      <c r="P129" s="660"/>
      <c r="Q129" s="660"/>
      <c r="R129" s="660"/>
      <c r="S129" s="660"/>
      <c r="T129" s="660"/>
      <c r="U129" s="660"/>
      <c r="V129" s="660"/>
      <c r="W129" s="660"/>
      <c r="X129" s="660"/>
      <c r="Y129" s="27"/>
      <c r="Z129" s="27"/>
      <c r="AA129" s="660"/>
      <c r="AB129" s="660"/>
      <c r="AC129" s="660"/>
      <c r="AD129" s="660"/>
      <c r="AE129" s="660"/>
      <c r="AF129" s="660"/>
      <c r="AG129" s="660"/>
      <c r="AH129" s="660"/>
      <c r="AI129" s="660"/>
      <c r="AJ129" s="20"/>
    </row>
    <row r="130" spans="2:36" ht="1.5" customHeight="1">
      <c r="B130" s="18"/>
      <c r="C130" s="36"/>
      <c r="D130" s="36"/>
      <c r="E130" s="36"/>
      <c r="F130" s="36"/>
      <c r="G130" s="36"/>
      <c r="H130" s="36"/>
      <c r="I130" s="36"/>
      <c r="J130" s="36"/>
      <c r="K130" s="36"/>
      <c r="L130" s="36"/>
      <c r="M130" s="36"/>
      <c r="N130" s="36"/>
      <c r="O130" s="36"/>
      <c r="P130" s="36"/>
      <c r="Q130" s="36"/>
      <c r="R130" s="36"/>
      <c r="S130" s="36"/>
      <c r="T130" s="36"/>
      <c r="U130" s="36"/>
      <c r="V130" s="36"/>
      <c r="W130" s="36"/>
      <c r="X130" s="36"/>
      <c r="Y130" s="27"/>
      <c r="Z130" s="27"/>
      <c r="AA130" s="36"/>
      <c r="AB130" s="36"/>
      <c r="AC130" s="36"/>
      <c r="AD130" s="36"/>
      <c r="AE130" s="36"/>
      <c r="AF130" s="36"/>
      <c r="AG130" s="36"/>
      <c r="AH130" s="36"/>
      <c r="AI130" s="36"/>
      <c r="AJ130" s="20"/>
    </row>
    <row r="131" spans="2:36" ht="15.75">
      <c r="B131" s="18"/>
      <c r="C131" s="21" t="s">
        <v>13</v>
      </c>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t="s">
        <v>210</v>
      </c>
      <c r="AB131" s="21"/>
      <c r="AC131" s="21"/>
      <c r="AD131" s="21"/>
      <c r="AE131" s="21"/>
      <c r="AF131" s="21"/>
      <c r="AG131" s="21"/>
      <c r="AH131" s="21"/>
      <c r="AI131" s="21"/>
      <c r="AJ131" s="20"/>
    </row>
    <row r="132" spans="2:36" ht="24" customHeight="1">
      <c r="B132" s="18"/>
      <c r="C132" s="660"/>
      <c r="D132" s="660"/>
      <c r="E132" s="660"/>
      <c r="F132" s="660"/>
      <c r="G132" s="660"/>
      <c r="H132" s="660"/>
      <c r="I132" s="660"/>
      <c r="J132" s="660"/>
      <c r="K132" s="660"/>
      <c r="L132" s="660"/>
      <c r="M132" s="660"/>
      <c r="N132" s="660"/>
      <c r="O132" s="660"/>
      <c r="P132" s="660"/>
      <c r="Q132" s="660"/>
      <c r="R132" s="660"/>
      <c r="S132" s="660"/>
      <c r="T132" s="660"/>
      <c r="U132" s="660"/>
      <c r="V132" s="660"/>
      <c r="W132" s="660"/>
      <c r="X132" s="660"/>
      <c r="Y132" s="27"/>
      <c r="Z132" s="27"/>
      <c r="AA132" s="660"/>
      <c r="AB132" s="660"/>
      <c r="AC132" s="660"/>
      <c r="AD132" s="660"/>
      <c r="AE132" s="660"/>
      <c r="AF132" s="660"/>
      <c r="AG132" s="660"/>
      <c r="AH132" s="660"/>
      <c r="AI132" s="660"/>
      <c r="AJ132" s="20"/>
    </row>
    <row r="133" spans="2:36" ht="3.75" customHeight="1">
      <c r="B133" s="18"/>
      <c r="C133" s="36"/>
      <c r="D133" s="36"/>
      <c r="E133" s="36"/>
      <c r="F133" s="36"/>
      <c r="G133" s="36"/>
      <c r="H133" s="36"/>
      <c r="I133" s="36"/>
      <c r="J133" s="36"/>
      <c r="K133" s="36"/>
      <c r="L133" s="36"/>
      <c r="M133" s="36"/>
      <c r="N133" s="36"/>
      <c r="O133" s="36"/>
      <c r="P133" s="36"/>
      <c r="Q133" s="36"/>
      <c r="R133" s="36"/>
      <c r="S133" s="36"/>
      <c r="T133" s="36"/>
      <c r="U133" s="36"/>
      <c r="V133" s="36"/>
      <c r="W133" s="36"/>
      <c r="X133" s="36"/>
      <c r="Y133" s="27"/>
      <c r="Z133" s="27"/>
      <c r="AA133" s="36"/>
      <c r="AB133" s="36"/>
      <c r="AC133" s="36"/>
      <c r="AD133" s="36"/>
      <c r="AE133" s="36"/>
      <c r="AF133" s="36"/>
      <c r="AG133" s="36"/>
      <c r="AH133" s="36"/>
      <c r="AI133" s="36"/>
      <c r="AJ133" s="20"/>
    </row>
    <row r="134" spans="2:36" ht="15.75">
      <c r="B134" s="18"/>
      <c r="C134" s="21" t="s">
        <v>13</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t="s">
        <v>210</v>
      </c>
      <c r="AB134" s="21"/>
      <c r="AC134" s="21"/>
      <c r="AD134" s="21"/>
      <c r="AE134" s="21"/>
      <c r="AF134" s="21"/>
      <c r="AG134" s="21"/>
      <c r="AH134" s="21"/>
      <c r="AI134" s="21"/>
      <c r="AJ134" s="20"/>
    </row>
    <row r="135" spans="2:36" ht="24" customHeight="1">
      <c r="B135" s="18"/>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27"/>
      <c r="Z135" s="27"/>
      <c r="AA135" s="660"/>
      <c r="AB135" s="660"/>
      <c r="AC135" s="660"/>
      <c r="AD135" s="660"/>
      <c r="AE135" s="660"/>
      <c r="AF135" s="660"/>
      <c r="AG135" s="660"/>
      <c r="AH135" s="660"/>
      <c r="AI135" s="660"/>
      <c r="AJ135" s="20"/>
    </row>
    <row r="136" spans="2:36" ht="3" customHeight="1">
      <c r="B136" s="18"/>
      <c r="C136" s="36"/>
      <c r="D136" s="36"/>
      <c r="E136" s="36"/>
      <c r="F136" s="36"/>
      <c r="G136" s="36"/>
      <c r="H136" s="36"/>
      <c r="I136" s="36"/>
      <c r="J136" s="36"/>
      <c r="K136" s="36"/>
      <c r="L136" s="36"/>
      <c r="M136" s="36"/>
      <c r="N136" s="36"/>
      <c r="O136" s="36"/>
      <c r="P136" s="36"/>
      <c r="Q136" s="36"/>
      <c r="R136" s="36"/>
      <c r="S136" s="36"/>
      <c r="T136" s="36"/>
      <c r="U136" s="36"/>
      <c r="V136" s="36"/>
      <c r="W136" s="36"/>
      <c r="X136" s="36"/>
      <c r="Y136" s="27"/>
      <c r="Z136" s="27"/>
      <c r="AA136" s="36"/>
      <c r="AB136" s="36"/>
      <c r="AC136" s="36"/>
      <c r="AD136" s="36"/>
      <c r="AE136" s="36"/>
      <c r="AF136" s="36"/>
      <c r="AG136" s="36"/>
      <c r="AH136" s="36"/>
      <c r="AI136" s="36"/>
      <c r="AJ136" s="20"/>
    </row>
    <row r="137" spans="2:36" ht="15.75">
      <c r="B137" s="18"/>
      <c r="C137" s="21" t="s">
        <v>13</v>
      </c>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t="s">
        <v>210</v>
      </c>
      <c r="AB137" s="21"/>
      <c r="AC137" s="21"/>
      <c r="AD137" s="21"/>
      <c r="AE137" s="21"/>
      <c r="AF137" s="21"/>
      <c r="AG137" s="21"/>
      <c r="AH137" s="21"/>
      <c r="AI137" s="21"/>
      <c r="AJ137" s="20"/>
    </row>
    <row r="138" spans="2:36" ht="24" customHeight="1">
      <c r="B138" s="18"/>
      <c r="C138" s="660"/>
      <c r="D138" s="660"/>
      <c r="E138" s="660"/>
      <c r="F138" s="660"/>
      <c r="G138" s="660"/>
      <c r="H138" s="660"/>
      <c r="I138" s="660"/>
      <c r="J138" s="660"/>
      <c r="K138" s="660"/>
      <c r="L138" s="660"/>
      <c r="M138" s="660"/>
      <c r="N138" s="660"/>
      <c r="O138" s="660"/>
      <c r="P138" s="660"/>
      <c r="Q138" s="660"/>
      <c r="R138" s="660"/>
      <c r="S138" s="660"/>
      <c r="T138" s="660"/>
      <c r="U138" s="660"/>
      <c r="V138" s="660"/>
      <c r="W138" s="660"/>
      <c r="X138" s="660"/>
      <c r="Y138" s="27"/>
      <c r="Z138" s="27"/>
      <c r="AA138" s="660"/>
      <c r="AB138" s="660"/>
      <c r="AC138" s="660"/>
      <c r="AD138" s="660"/>
      <c r="AE138" s="660"/>
      <c r="AF138" s="660"/>
      <c r="AG138" s="660"/>
      <c r="AH138" s="660"/>
      <c r="AI138" s="660"/>
      <c r="AJ138" s="20"/>
    </row>
    <row r="139" spans="2:36" ht="3.75" customHeight="1">
      <c r="B139" s="18"/>
      <c r="C139" s="36"/>
      <c r="D139" s="36"/>
      <c r="E139" s="36"/>
      <c r="F139" s="36"/>
      <c r="G139" s="36"/>
      <c r="H139" s="36"/>
      <c r="I139" s="36"/>
      <c r="J139" s="36"/>
      <c r="K139" s="36"/>
      <c r="L139" s="36"/>
      <c r="M139" s="36"/>
      <c r="N139" s="36"/>
      <c r="O139" s="36"/>
      <c r="P139" s="36"/>
      <c r="Q139" s="36"/>
      <c r="R139" s="36"/>
      <c r="S139" s="36"/>
      <c r="T139" s="36"/>
      <c r="U139" s="36"/>
      <c r="V139" s="36"/>
      <c r="W139" s="36"/>
      <c r="X139" s="36"/>
      <c r="Y139" s="27"/>
      <c r="Z139" s="27"/>
      <c r="AA139" s="36"/>
      <c r="AB139" s="36"/>
      <c r="AC139" s="36"/>
      <c r="AD139" s="36"/>
      <c r="AE139" s="36"/>
      <c r="AF139" s="36"/>
      <c r="AG139" s="36"/>
      <c r="AH139" s="36"/>
      <c r="AI139" s="36"/>
      <c r="AJ139" s="20"/>
    </row>
    <row r="140" spans="2:36" ht="15.75">
      <c r="B140" s="18"/>
      <c r="C140" s="21" t="s">
        <v>13</v>
      </c>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t="s">
        <v>210</v>
      </c>
      <c r="AB140" s="21"/>
      <c r="AC140" s="21"/>
      <c r="AD140" s="21"/>
      <c r="AE140" s="21"/>
      <c r="AF140" s="21"/>
      <c r="AG140" s="21"/>
      <c r="AH140" s="21"/>
      <c r="AI140" s="21"/>
      <c r="AJ140" s="20"/>
    </row>
    <row r="141" spans="2:36" ht="24" customHeight="1">
      <c r="B141" s="18"/>
      <c r="C141" s="660"/>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27"/>
      <c r="Z141" s="27"/>
      <c r="AA141" s="660"/>
      <c r="AB141" s="660"/>
      <c r="AC141" s="660"/>
      <c r="AD141" s="660"/>
      <c r="AE141" s="660"/>
      <c r="AF141" s="660"/>
      <c r="AG141" s="660"/>
      <c r="AH141" s="660"/>
      <c r="AI141" s="660"/>
      <c r="AJ141" s="20"/>
    </row>
    <row r="142" spans="2:36" ht="9.75" customHeight="1">
      <c r="B142" s="18"/>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0"/>
    </row>
    <row r="143" spans="2:36" ht="15.75">
      <c r="B143" s="18"/>
      <c r="C143" s="637" t="s">
        <v>212</v>
      </c>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37"/>
      <c r="AD143" s="637"/>
      <c r="AE143" s="637"/>
      <c r="AF143" s="637"/>
      <c r="AG143" s="637"/>
      <c r="AH143" s="637"/>
      <c r="AI143" s="637"/>
      <c r="AJ143" s="20"/>
    </row>
    <row r="144" spans="2:36" s="49" customFormat="1" ht="17.25" customHeight="1">
      <c r="B144" s="45"/>
      <c r="C144" s="661" t="s">
        <v>220</v>
      </c>
      <c r="D144" s="661"/>
      <c r="E144" s="661"/>
      <c r="F144" s="46"/>
      <c r="G144" s="661" t="s">
        <v>14</v>
      </c>
      <c r="H144" s="661"/>
      <c r="I144" s="661"/>
      <c r="J144" s="661"/>
      <c r="K144" s="661"/>
      <c r="L144" s="661"/>
      <c r="M144" s="661"/>
      <c r="N144" s="661"/>
      <c r="O144" s="661"/>
      <c r="P144" s="661"/>
      <c r="Q144" s="661"/>
      <c r="R144" s="661"/>
      <c r="S144" s="661"/>
      <c r="T144" s="661"/>
      <c r="U144" s="661"/>
      <c r="V144" s="661"/>
      <c r="W144" s="661"/>
      <c r="X144" s="661"/>
      <c r="Y144" s="661"/>
      <c r="Z144" s="661"/>
      <c r="AA144" s="661"/>
      <c r="AB144" s="46"/>
      <c r="AC144" s="661" t="s">
        <v>15</v>
      </c>
      <c r="AD144" s="661"/>
      <c r="AE144" s="661"/>
      <c r="AF144" s="661"/>
      <c r="AG144" s="661"/>
      <c r="AH144" s="661"/>
      <c r="AI144" s="47"/>
      <c r="AJ144" s="48"/>
    </row>
    <row r="145" spans="2:36" ht="24" customHeight="1">
      <c r="B145" s="18"/>
      <c r="C145" s="660"/>
      <c r="D145" s="660"/>
      <c r="E145" s="660"/>
      <c r="F145" s="27"/>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27"/>
      <c r="AC145" s="660"/>
      <c r="AD145" s="660"/>
      <c r="AE145" s="660"/>
      <c r="AF145" s="660"/>
      <c r="AG145" s="660"/>
      <c r="AH145" s="660"/>
      <c r="AI145" s="27"/>
      <c r="AJ145" s="20"/>
    </row>
    <row r="146" spans="2:36" s="49" customFormat="1" ht="18" customHeight="1">
      <c r="B146" s="45"/>
      <c r="C146" s="661" t="s">
        <v>213</v>
      </c>
      <c r="D146" s="661"/>
      <c r="E146" s="46"/>
      <c r="F146" s="46"/>
      <c r="G146" s="661" t="s">
        <v>16</v>
      </c>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47"/>
      <c r="AH146" s="189" t="s">
        <v>563</v>
      </c>
      <c r="AI146" s="47"/>
      <c r="AJ146" s="48"/>
    </row>
    <row r="147" spans="2:36" ht="24" customHeight="1">
      <c r="B147" s="18"/>
      <c r="C147" s="660"/>
      <c r="D147" s="660"/>
      <c r="E147" s="27"/>
      <c r="F147" s="27"/>
      <c r="G147" s="660"/>
      <c r="H147" s="660"/>
      <c r="I147" s="660"/>
      <c r="J147" s="660"/>
      <c r="K147" s="660"/>
      <c r="L147" s="660"/>
      <c r="M147" s="660"/>
      <c r="N147" s="660"/>
      <c r="O147" s="660"/>
      <c r="P147" s="660"/>
      <c r="Q147" s="660"/>
      <c r="R147" s="660"/>
      <c r="S147" s="660"/>
      <c r="T147" s="660"/>
      <c r="U147" s="660"/>
      <c r="V147" s="660"/>
      <c r="W147" s="660"/>
      <c r="X147" s="660"/>
      <c r="Y147" s="660"/>
      <c r="Z147" s="660"/>
      <c r="AA147" s="660"/>
      <c r="AB147" s="660"/>
      <c r="AC147" s="660"/>
      <c r="AD147" s="660"/>
      <c r="AE147" s="660"/>
      <c r="AF147" s="660"/>
      <c r="AG147" s="44"/>
      <c r="AH147" s="160"/>
      <c r="AI147" s="27"/>
      <c r="AJ147" s="20"/>
    </row>
    <row r="148" spans="2:36" s="49" customFormat="1" ht="15" customHeight="1">
      <c r="B148" s="45"/>
      <c r="C148" s="662" t="s">
        <v>18</v>
      </c>
      <c r="D148" s="662"/>
      <c r="E148" s="46"/>
      <c r="F148" s="46"/>
      <c r="G148" s="662" t="s">
        <v>19</v>
      </c>
      <c r="H148" s="662"/>
      <c r="I148" s="662"/>
      <c r="J148" s="662"/>
      <c r="K148" s="662"/>
      <c r="L148" s="662"/>
      <c r="M148" s="662"/>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8"/>
    </row>
    <row r="149" spans="2:36" ht="24" customHeight="1">
      <c r="B149" s="18"/>
      <c r="C149" s="660"/>
      <c r="D149" s="660"/>
      <c r="E149" s="27"/>
      <c r="F149" s="27"/>
      <c r="G149" s="660"/>
      <c r="H149" s="660"/>
      <c r="I149" s="660"/>
      <c r="J149" s="660"/>
      <c r="K149" s="660"/>
      <c r="L149" s="660"/>
      <c r="M149" s="660"/>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0"/>
    </row>
    <row r="150" spans="2:36" s="49" customFormat="1" ht="18" customHeight="1">
      <c r="B150" s="45"/>
      <c r="C150" s="661" t="s">
        <v>20</v>
      </c>
      <c r="D150" s="661"/>
      <c r="E150" s="661"/>
      <c r="F150" s="661"/>
      <c r="G150" s="661"/>
      <c r="H150" s="661"/>
      <c r="I150" s="661"/>
      <c r="J150" s="661"/>
      <c r="K150" s="661"/>
      <c r="L150" s="46"/>
      <c r="M150" s="661" t="s">
        <v>21</v>
      </c>
      <c r="N150" s="661"/>
      <c r="O150" s="661"/>
      <c r="P150" s="661"/>
      <c r="Q150" s="661"/>
      <c r="R150" s="661"/>
      <c r="S150" s="661"/>
      <c r="T150" s="661"/>
      <c r="U150" s="661"/>
      <c r="V150" s="661"/>
      <c r="W150" s="661"/>
      <c r="X150" s="46"/>
      <c r="Y150" s="46"/>
      <c r="Z150" s="661" t="s">
        <v>22</v>
      </c>
      <c r="AA150" s="661"/>
      <c r="AB150" s="661"/>
      <c r="AC150" s="661"/>
      <c r="AD150" s="661"/>
      <c r="AE150" s="661"/>
      <c r="AF150" s="661"/>
      <c r="AG150" s="661"/>
      <c r="AH150" s="661"/>
      <c r="AI150" s="661"/>
      <c r="AJ150" s="48"/>
    </row>
    <row r="151" spans="2:36" ht="24" customHeight="1">
      <c r="B151" s="18"/>
      <c r="C151" s="660"/>
      <c r="D151" s="660"/>
      <c r="E151" s="660"/>
      <c r="F151" s="660"/>
      <c r="G151" s="660"/>
      <c r="H151" s="660"/>
      <c r="I151" s="660"/>
      <c r="J151" s="660"/>
      <c r="K151" s="660"/>
      <c r="L151" s="27"/>
      <c r="M151" s="660"/>
      <c r="N151" s="660"/>
      <c r="O151" s="660"/>
      <c r="P151" s="660"/>
      <c r="Q151" s="660"/>
      <c r="R151" s="660"/>
      <c r="S151" s="660"/>
      <c r="T151" s="660"/>
      <c r="U151" s="660"/>
      <c r="V151" s="660"/>
      <c r="W151" s="660"/>
      <c r="X151" s="27"/>
      <c r="Y151" s="27"/>
      <c r="Z151" s="660"/>
      <c r="AA151" s="660"/>
      <c r="AB151" s="660"/>
      <c r="AC151" s="660"/>
      <c r="AD151" s="660"/>
      <c r="AE151" s="660"/>
      <c r="AF151" s="660"/>
      <c r="AG151" s="660"/>
      <c r="AH151" s="660"/>
      <c r="AI151" s="660"/>
      <c r="AJ151" s="20"/>
    </row>
    <row r="152" spans="2:36" ht="38.25" customHeight="1">
      <c r="B152" s="18"/>
      <c r="C152" s="749" t="s">
        <v>270</v>
      </c>
      <c r="D152" s="749"/>
      <c r="E152" s="749"/>
      <c r="F152" s="749"/>
      <c r="G152" s="749"/>
      <c r="H152" s="749"/>
      <c r="I152" s="749"/>
      <c r="J152" s="749"/>
      <c r="K152" s="749"/>
      <c r="L152" s="749"/>
      <c r="M152" s="749"/>
      <c r="N152" s="749"/>
      <c r="O152" s="749"/>
      <c r="P152" s="749"/>
      <c r="Q152" s="749"/>
      <c r="R152" s="749"/>
      <c r="S152" s="749"/>
      <c r="T152" s="749"/>
      <c r="U152" s="749"/>
      <c r="V152" s="749"/>
      <c r="W152" s="749"/>
      <c r="X152" s="749"/>
      <c r="Y152" s="749"/>
      <c r="Z152" s="749"/>
      <c r="AA152" s="749"/>
      <c r="AB152" s="749"/>
      <c r="AC152" s="749"/>
      <c r="AD152" s="749"/>
      <c r="AE152" s="749"/>
      <c r="AF152" s="749"/>
      <c r="AG152" s="749"/>
      <c r="AH152" s="749"/>
      <c r="AI152" s="749"/>
      <c r="AJ152" s="20"/>
    </row>
    <row r="153" spans="2:36" s="52" customFormat="1" ht="25.5" customHeight="1">
      <c r="B153" s="50"/>
      <c r="C153" s="665" t="s">
        <v>24</v>
      </c>
      <c r="D153" s="665"/>
      <c r="E153" s="665"/>
      <c r="F153" s="665"/>
      <c r="G153" s="665"/>
      <c r="H153" s="665"/>
      <c r="I153" s="665"/>
      <c r="J153" s="665" t="s">
        <v>25</v>
      </c>
      <c r="K153" s="665"/>
      <c r="L153" s="665"/>
      <c r="M153" s="665"/>
      <c r="N153" s="665"/>
      <c r="O153" s="665"/>
      <c r="P153" s="665"/>
      <c r="Q153" s="665"/>
      <c r="R153" s="665"/>
      <c r="S153" s="665"/>
      <c r="T153" s="665"/>
      <c r="U153" s="665" t="s">
        <v>326</v>
      </c>
      <c r="V153" s="665"/>
      <c r="W153" s="665"/>
      <c r="X153" s="665"/>
      <c r="Y153" s="665"/>
      <c r="Z153" s="665"/>
      <c r="AA153" s="665"/>
      <c r="AB153" s="665"/>
      <c r="AC153" s="665"/>
      <c r="AD153" s="665" t="s">
        <v>23</v>
      </c>
      <c r="AE153" s="665"/>
      <c r="AF153" s="665"/>
      <c r="AG153" s="665"/>
      <c r="AH153" s="664" t="s">
        <v>327</v>
      </c>
      <c r="AI153" s="664"/>
      <c r="AJ153" s="51"/>
    </row>
    <row r="154" spans="2:36" ht="4.5" customHeight="1">
      <c r="B154" s="18"/>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0"/>
    </row>
    <row r="155" spans="2:36" ht="27" customHeight="1">
      <c r="B155" s="18"/>
      <c r="C155" s="620"/>
      <c r="D155" s="621"/>
      <c r="E155" s="621"/>
      <c r="F155" s="621"/>
      <c r="G155" s="621"/>
      <c r="H155" s="622"/>
      <c r="I155" s="27"/>
      <c r="J155" s="620"/>
      <c r="K155" s="621"/>
      <c r="L155" s="621"/>
      <c r="M155" s="621"/>
      <c r="N155" s="621"/>
      <c r="O155" s="621"/>
      <c r="P155" s="621"/>
      <c r="Q155" s="621"/>
      <c r="R155" s="621"/>
      <c r="S155" s="622"/>
      <c r="T155" s="27"/>
      <c r="U155" s="620"/>
      <c r="V155" s="621"/>
      <c r="W155" s="621"/>
      <c r="X155" s="621"/>
      <c r="Y155" s="621"/>
      <c r="Z155" s="621"/>
      <c r="AA155" s="621"/>
      <c r="AB155" s="621"/>
      <c r="AC155" s="622"/>
      <c r="AD155" s="27"/>
      <c r="AE155" s="386" t="s">
        <v>26</v>
      </c>
      <c r="AF155" s="386"/>
      <c r="AG155" s="669"/>
      <c r="AH155" s="670"/>
      <c r="AI155" s="671"/>
      <c r="AJ155" s="20"/>
    </row>
    <row r="156" spans="2:36" ht="11.25" customHeight="1">
      <c r="B156" s="39"/>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53"/>
      <c r="AI156" s="40"/>
      <c r="AJ156" s="24"/>
    </row>
    <row r="157" spans="2:36" ht="24" customHeight="1">
      <c r="B157" s="16"/>
      <c r="C157" s="666" t="s">
        <v>214</v>
      </c>
      <c r="D157" s="666"/>
      <c r="E157" s="666"/>
      <c r="F157" s="666"/>
      <c r="G157" s="666"/>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17"/>
    </row>
    <row r="158" spans="2:36" ht="25.5" customHeight="1">
      <c r="B158" s="18"/>
      <c r="C158" s="751" t="s">
        <v>215</v>
      </c>
      <c r="D158" s="751"/>
      <c r="E158" s="751"/>
      <c r="F158" s="751"/>
      <c r="G158" s="751"/>
      <c r="H158" s="751"/>
      <c r="I158" s="751"/>
      <c r="J158" s="751"/>
      <c r="K158" s="751"/>
      <c r="L158" s="751"/>
      <c r="M158" s="751"/>
      <c r="N158" s="751"/>
      <c r="O158" s="751"/>
      <c r="P158" s="751"/>
      <c r="Q158" s="751"/>
      <c r="R158" s="751"/>
      <c r="S158" s="751"/>
      <c r="T158" s="751"/>
      <c r="U158" s="751"/>
      <c r="V158" s="751"/>
      <c r="W158" s="751"/>
      <c r="X158" s="751"/>
      <c r="Y158" s="751"/>
      <c r="Z158" s="751"/>
      <c r="AA158" s="751"/>
      <c r="AB158" s="751"/>
      <c r="AC158" s="751"/>
      <c r="AD158" s="751"/>
      <c r="AE158" s="751"/>
      <c r="AF158" s="751"/>
      <c r="AG158" s="751"/>
      <c r="AH158" s="751"/>
      <c r="AI158" s="751"/>
      <c r="AJ158" s="20"/>
    </row>
    <row r="159" spans="2:36" ht="15.75">
      <c r="B159" s="18"/>
      <c r="C159" s="27"/>
      <c r="D159" s="661" t="s">
        <v>216</v>
      </c>
      <c r="E159" s="661"/>
      <c r="F159" s="661"/>
      <c r="G159" s="661"/>
      <c r="H159" s="661"/>
      <c r="I159" s="661"/>
      <c r="J159" s="661"/>
      <c r="K159" s="661"/>
      <c r="L159" s="27"/>
      <c r="M159" s="27"/>
      <c r="N159" s="661" t="s">
        <v>27</v>
      </c>
      <c r="O159" s="661"/>
      <c r="P159" s="661"/>
      <c r="Q159" s="661"/>
      <c r="R159" s="661"/>
      <c r="S159" s="661"/>
      <c r="T159" s="661"/>
      <c r="U159" s="661"/>
      <c r="V159" s="661"/>
      <c r="W159" s="661"/>
      <c r="X159" s="661"/>
      <c r="Y159" s="661"/>
      <c r="Z159" s="661"/>
      <c r="AA159" s="27"/>
      <c r="AB159" s="27"/>
      <c r="AC159" s="27"/>
      <c r="AD159" s="27"/>
      <c r="AE159" s="27"/>
      <c r="AF159" s="27"/>
      <c r="AG159" s="27"/>
      <c r="AH159" s="27"/>
      <c r="AI159" s="27"/>
      <c r="AJ159" s="20"/>
    </row>
    <row r="160" spans="2:36" ht="18.75" customHeight="1">
      <c r="B160" s="18"/>
      <c r="C160" s="27"/>
      <c r="D160" s="620"/>
      <c r="E160" s="621"/>
      <c r="F160" s="621"/>
      <c r="G160" s="621"/>
      <c r="H160" s="621"/>
      <c r="I160" s="621"/>
      <c r="J160" s="621"/>
      <c r="K160" s="622"/>
      <c r="L160" s="27"/>
      <c r="M160" s="27"/>
      <c r="N160" s="620"/>
      <c r="O160" s="621"/>
      <c r="P160" s="621"/>
      <c r="Q160" s="621"/>
      <c r="R160" s="621"/>
      <c r="S160" s="621"/>
      <c r="T160" s="621"/>
      <c r="U160" s="621"/>
      <c r="V160" s="621"/>
      <c r="W160" s="621"/>
      <c r="X160" s="621"/>
      <c r="Y160" s="621"/>
      <c r="Z160" s="622"/>
      <c r="AA160" s="27"/>
      <c r="AB160" s="27"/>
      <c r="AC160" s="27"/>
      <c r="AD160" s="27"/>
      <c r="AE160" s="27"/>
      <c r="AF160" s="27"/>
      <c r="AG160" s="27"/>
      <c r="AH160" s="27"/>
      <c r="AI160" s="27"/>
      <c r="AJ160" s="20"/>
    </row>
    <row r="161" spans="2:36" s="59" customFormat="1" ht="24" customHeight="1">
      <c r="B161" s="54"/>
      <c r="C161" s="55"/>
      <c r="D161" s="55"/>
      <c r="E161" s="619" t="s">
        <v>28</v>
      </c>
      <c r="F161" s="619"/>
      <c r="G161" s="619"/>
      <c r="H161" s="619"/>
      <c r="I161" s="619"/>
      <c r="J161" s="619"/>
      <c r="K161" s="619"/>
      <c r="L161" s="56"/>
      <c r="M161" s="56"/>
      <c r="N161" s="56"/>
      <c r="O161" s="55"/>
      <c r="P161" s="56" t="s">
        <v>217</v>
      </c>
      <c r="Q161" s="56"/>
      <c r="R161" s="56"/>
      <c r="S161" s="56"/>
      <c r="T161" s="750" t="s">
        <v>565</v>
      </c>
      <c r="U161" s="750"/>
      <c r="V161" s="750"/>
      <c r="W161" s="750"/>
      <c r="X161" s="750"/>
      <c r="Y161" s="750"/>
      <c r="Z161" s="111" t="s">
        <v>218</v>
      </c>
      <c r="AA161" s="111"/>
      <c r="AB161" s="111"/>
      <c r="AC161" s="111"/>
      <c r="AD161" s="111"/>
      <c r="AE161" s="111"/>
      <c r="AF161" s="110"/>
      <c r="AG161" s="110" t="s">
        <v>30</v>
      </c>
      <c r="AH161" s="110"/>
      <c r="AI161" s="57" t="s">
        <v>328</v>
      </c>
      <c r="AJ161" s="58"/>
    </row>
    <row r="162" spans="2:36" s="49" customFormat="1" ht="18.75" customHeight="1">
      <c r="B162" s="45"/>
      <c r="C162" s="47"/>
      <c r="D162" s="47"/>
      <c r="E162" s="619" t="s">
        <v>269</v>
      </c>
      <c r="F162" s="619"/>
      <c r="G162" s="619"/>
      <c r="H162" s="619" t="s">
        <v>564</v>
      </c>
      <c r="I162" s="619"/>
      <c r="J162" s="619" t="s">
        <v>29</v>
      </c>
      <c r="K162" s="619"/>
      <c r="L162" s="619"/>
      <c r="M162" s="619"/>
      <c r="N162" s="619"/>
      <c r="O162" s="47"/>
      <c r="P162" s="663"/>
      <c r="Q162" s="663"/>
      <c r="R162" s="663"/>
      <c r="S162" s="47"/>
      <c r="T162" s="663"/>
      <c r="U162" s="663"/>
      <c r="V162" s="663"/>
      <c r="W162" s="663"/>
      <c r="X162" s="663"/>
      <c r="Y162" s="663"/>
      <c r="Z162" s="47"/>
      <c r="AA162" s="663"/>
      <c r="AB162" s="663"/>
      <c r="AC162" s="663"/>
      <c r="AD162" s="663"/>
      <c r="AE162" s="663"/>
      <c r="AF162" s="663"/>
      <c r="AG162" s="663"/>
      <c r="AH162" s="663"/>
      <c r="AI162" s="196"/>
      <c r="AJ162" s="48"/>
    </row>
    <row r="163" spans="2:36" ht="17.25" customHeight="1">
      <c r="B163" s="18"/>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0"/>
    </row>
    <row r="164" spans="2:36" ht="12.75" customHeight="1">
      <c r="B164" s="18"/>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0"/>
    </row>
    <row r="165" spans="2:36" ht="15.75">
      <c r="B165" s="18"/>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0"/>
    </row>
    <row r="166" spans="2:36" ht="15.75">
      <c r="B166" s="18"/>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0"/>
    </row>
    <row r="167" spans="2:36" ht="15.75">
      <c r="B167" s="18"/>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0"/>
    </row>
    <row r="168" spans="2:36" ht="15.75">
      <c r="B168" s="18"/>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0"/>
    </row>
    <row r="169" spans="2:36" ht="15.75">
      <c r="B169" s="18"/>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0"/>
    </row>
    <row r="170" spans="2:36" ht="15.75">
      <c r="B170" s="18"/>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0"/>
    </row>
    <row r="171" spans="2:36" ht="15.75">
      <c r="B171" s="18"/>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0"/>
    </row>
    <row r="172" spans="2:36" ht="15.75">
      <c r="B172" s="18"/>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20"/>
    </row>
    <row r="173" spans="2:36" ht="15.75">
      <c r="B173" s="18"/>
      <c r="C173" s="672" t="s">
        <v>219</v>
      </c>
      <c r="D173" s="672"/>
      <c r="E173" s="672"/>
      <c r="F173" s="672"/>
      <c r="G173" s="672"/>
      <c r="H173" s="672"/>
      <c r="I173" s="672"/>
      <c r="J173" s="672"/>
      <c r="K173" s="672"/>
      <c r="L173" s="672"/>
      <c r="M173" s="672"/>
      <c r="N173" s="672"/>
      <c r="O173" s="672"/>
      <c r="P173" s="672"/>
      <c r="Q173" s="672"/>
      <c r="R173" s="672"/>
      <c r="S173" s="672"/>
      <c r="T173" s="672"/>
      <c r="U173" s="672"/>
      <c r="V173" s="27"/>
      <c r="W173" s="27"/>
      <c r="X173" s="27"/>
      <c r="Y173" s="27"/>
      <c r="Z173" s="27"/>
      <c r="AA173" s="27"/>
      <c r="AB173" s="27"/>
      <c r="AC173" s="27"/>
      <c r="AD173" s="27"/>
      <c r="AE173" s="27"/>
      <c r="AF173" s="27"/>
      <c r="AG173" s="27"/>
      <c r="AH173" s="27"/>
      <c r="AI173" s="27"/>
      <c r="AJ173" s="20"/>
    </row>
    <row r="174" spans="2:36" s="59" customFormat="1" ht="15" customHeight="1">
      <c r="B174" s="54"/>
      <c r="C174" s="661" t="s">
        <v>220</v>
      </c>
      <c r="D174" s="661"/>
      <c r="E174" s="661"/>
      <c r="F174" s="661"/>
      <c r="G174" s="661"/>
      <c r="H174" s="56"/>
      <c r="I174" s="56"/>
      <c r="J174" s="661" t="s">
        <v>14</v>
      </c>
      <c r="K174" s="661"/>
      <c r="L174" s="661"/>
      <c r="M174" s="661"/>
      <c r="N174" s="661"/>
      <c r="O174" s="661"/>
      <c r="P174" s="661"/>
      <c r="Q174" s="661"/>
      <c r="R174" s="661"/>
      <c r="S174" s="661"/>
      <c r="T174" s="661"/>
      <c r="U174" s="661"/>
      <c r="V174" s="661"/>
      <c r="W174" s="661"/>
      <c r="X174" s="661"/>
      <c r="Y174" s="661"/>
      <c r="Z174" s="661"/>
      <c r="AA174" s="661"/>
      <c r="AB174" s="661"/>
      <c r="AC174" s="661"/>
      <c r="AD174" s="56"/>
      <c r="AE174" s="661" t="s">
        <v>15</v>
      </c>
      <c r="AF174" s="661"/>
      <c r="AG174" s="661"/>
      <c r="AH174" s="661"/>
      <c r="AI174" s="55"/>
      <c r="AJ174" s="58"/>
    </row>
    <row r="175" spans="2:36" ht="15.75">
      <c r="B175" s="18"/>
      <c r="C175" s="660"/>
      <c r="D175" s="660"/>
      <c r="E175" s="660"/>
      <c r="F175" s="660"/>
      <c r="G175" s="660"/>
      <c r="H175" s="44"/>
      <c r="I175" s="44"/>
      <c r="J175" s="660"/>
      <c r="K175" s="660"/>
      <c r="L175" s="660"/>
      <c r="M175" s="660"/>
      <c r="N175" s="660"/>
      <c r="O175" s="660"/>
      <c r="P175" s="660"/>
      <c r="Q175" s="660"/>
      <c r="R175" s="660"/>
      <c r="S175" s="660"/>
      <c r="T175" s="660"/>
      <c r="U175" s="660"/>
      <c r="V175" s="660"/>
      <c r="W175" s="660"/>
      <c r="X175" s="660"/>
      <c r="Y175" s="660"/>
      <c r="Z175" s="660"/>
      <c r="AA175" s="660"/>
      <c r="AB175" s="660"/>
      <c r="AC175" s="660"/>
      <c r="AD175" s="27"/>
      <c r="AE175" s="660"/>
      <c r="AF175" s="660"/>
      <c r="AG175" s="660"/>
      <c r="AH175" s="660"/>
      <c r="AI175" s="27"/>
      <c r="AJ175" s="20"/>
    </row>
    <row r="176" spans="2:36" s="59" customFormat="1" ht="12.75">
      <c r="B176" s="54"/>
      <c r="C176" s="661" t="s">
        <v>213</v>
      </c>
      <c r="D176" s="661"/>
      <c r="E176" s="56"/>
      <c r="F176" s="56"/>
      <c r="G176" s="661" t="s">
        <v>16</v>
      </c>
      <c r="H176" s="661"/>
      <c r="I176" s="661"/>
      <c r="J176" s="661"/>
      <c r="K176" s="661"/>
      <c r="L176" s="661"/>
      <c r="M176" s="661"/>
      <c r="N176" s="661"/>
      <c r="O176" s="661"/>
      <c r="P176" s="661"/>
      <c r="Q176" s="661"/>
      <c r="R176" s="661"/>
      <c r="S176" s="661"/>
      <c r="T176" s="661"/>
      <c r="U176" s="661"/>
      <c r="V176" s="661"/>
      <c r="W176" s="661"/>
      <c r="X176" s="661"/>
      <c r="Y176" s="661"/>
      <c r="Z176" s="661"/>
      <c r="AA176" s="56"/>
      <c r="AB176" s="661" t="s">
        <v>17</v>
      </c>
      <c r="AC176" s="661"/>
      <c r="AD176" s="56"/>
      <c r="AE176" s="21" t="s">
        <v>31</v>
      </c>
      <c r="AF176" s="56"/>
      <c r="AG176" s="21" t="s">
        <v>19</v>
      </c>
      <c r="AH176" s="21" t="s">
        <v>32</v>
      </c>
      <c r="AI176" s="55"/>
      <c r="AJ176" s="58"/>
    </row>
    <row r="177" spans="2:36" ht="18.75" customHeight="1">
      <c r="B177" s="18"/>
      <c r="C177" s="667"/>
      <c r="D177" s="668"/>
      <c r="E177" s="27"/>
      <c r="F177" s="27"/>
      <c r="G177" s="667"/>
      <c r="H177" s="673"/>
      <c r="I177" s="673"/>
      <c r="J177" s="673"/>
      <c r="K177" s="673"/>
      <c r="L177" s="673"/>
      <c r="M177" s="673"/>
      <c r="N177" s="673"/>
      <c r="O177" s="673"/>
      <c r="P177" s="673"/>
      <c r="Q177" s="673"/>
      <c r="R177" s="673"/>
      <c r="S177" s="673"/>
      <c r="T177" s="673"/>
      <c r="U177" s="673"/>
      <c r="V177" s="673"/>
      <c r="W177" s="673"/>
      <c r="X177" s="673"/>
      <c r="Y177" s="673"/>
      <c r="Z177" s="668"/>
      <c r="AA177" s="27"/>
      <c r="AB177" s="667"/>
      <c r="AC177" s="668"/>
      <c r="AD177" s="114"/>
      <c r="AE177" s="197"/>
      <c r="AF177" s="44"/>
      <c r="AG177" s="197"/>
      <c r="AH177" s="197"/>
      <c r="AI177" s="44"/>
      <c r="AJ177" s="20"/>
    </row>
    <row r="178" spans="2:36" ht="15.75">
      <c r="B178" s="18"/>
      <c r="C178" s="661" t="s">
        <v>33</v>
      </c>
      <c r="D178" s="661"/>
      <c r="E178" s="661"/>
      <c r="F178" s="60"/>
      <c r="G178" s="60"/>
      <c r="H178" s="60"/>
      <c r="I178" s="60"/>
      <c r="J178" s="662" t="s">
        <v>34</v>
      </c>
      <c r="K178" s="662"/>
      <c r="L178" s="662"/>
      <c r="M178" s="662"/>
      <c r="N178" s="662"/>
      <c r="O178" s="662"/>
      <c r="P178" s="662"/>
      <c r="Q178" s="662"/>
      <c r="R178" s="662"/>
      <c r="S178" s="662"/>
      <c r="T178" s="662"/>
      <c r="U178" s="662"/>
      <c r="V178" s="662"/>
      <c r="W178" s="60"/>
      <c r="X178" s="60"/>
      <c r="Y178" s="60"/>
      <c r="Z178" s="60"/>
      <c r="AA178" s="60"/>
      <c r="AB178" s="661" t="s">
        <v>21</v>
      </c>
      <c r="AC178" s="661"/>
      <c r="AD178" s="661"/>
      <c r="AE178" s="661"/>
      <c r="AF178" s="661"/>
      <c r="AG178" s="661"/>
      <c r="AH178" s="27"/>
      <c r="AI178" s="27"/>
      <c r="AJ178" s="20"/>
    </row>
    <row r="179" spans="2:36" ht="15.75">
      <c r="B179" s="18"/>
      <c r="C179" s="660"/>
      <c r="D179" s="660"/>
      <c r="E179" s="660"/>
      <c r="F179" s="27"/>
      <c r="G179" s="27"/>
      <c r="H179" s="27"/>
      <c r="I179" s="27"/>
      <c r="J179" s="660"/>
      <c r="K179" s="660"/>
      <c r="L179" s="660"/>
      <c r="M179" s="660"/>
      <c r="N179" s="660"/>
      <c r="O179" s="660"/>
      <c r="P179" s="660"/>
      <c r="Q179" s="660"/>
      <c r="R179" s="660"/>
      <c r="S179" s="660"/>
      <c r="T179" s="660"/>
      <c r="U179" s="660"/>
      <c r="V179" s="660"/>
      <c r="W179" s="27"/>
      <c r="X179" s="27"/>
      <c r="Y179" s="27"/>
      <c r="Z179" s="27"/>
      <c r="AA179" s="27"/>
      <c r="AB179" s="620"/>
      <c r="AC179" s="621"/>
      <c r="AD179" s="621"/>
      <c r="AE179" s="621"/>
      <c r="AF179" s="621"/>
      <c r="AG179" s="622"/>
      <c r="AH179" s="27"/>
      <c r="AI179" s="27"/>
      <c r="AJ179" s="20"/>
    </row>
    <row r="180" spans="2:36" ht="15.75">
      <c r="B180" s="18"/>
      <c r="C180" s="661" t="s">
        <v>22</v>
      </c>
      <c r="D180" s="661"/>
      <c r="E180" s="661"/>
      <c r="F180" s="661"/>
      <c r="G180" s="661"/>
      <c r="H180" s="661"/>
      <c r="I180" s="661"/>
      <c r="J180" s="661"/>
      <c r="K180" s="661"/>
      <c r="L180" s="661"/>
      <c r="M180" s="661"/>
      <c r="N180" s="661"/>
      <c r="O180" s="661"/>
      <c r="P180" s="661"/>
      <c r="Q180" s="661"/>
      <c r="R180" s="661"/>
      <c r="S180" s="661"/>
      <c r="T180" s="27"/>
      <c r="U180" s="27"/>
      <c r="V180" s="27"/>
      <c r="W180" s="27"/>
      <c r="X180" s="27"/>
      <c r="Y180" s="27"/>
      <c r="Z180" s="27"/>
      <c r="AA180" s="27"/>
      <c r="AB180" s="27"/>
      <c r="AC180" s="27"/>
      <c r="AD180" s="27"/>
      <c r="AE180" s="27"/>
      <c r="AF180" s="27"/>
      <c r="AG180" s="27"/>
      <c r="AH180" s="27"/>
      <c r="AI180" s="27"/>
      <c r="AJ180" s="20"/>
    </row>
    <row r="181" spans="2:36" ht="15.75">
      <c r="B181" s="18"/>
      <c r="C181" s="620"/>
      <c r="D181" s="621"/>
      <c r="E181" s="621"/>
      <c r="F181" s="621"/>
      <c r="G181" s="621"/>
      <c r="H181" s="621"/>
      <c r="I181" s="621"/>
      <c r="J181" s="621"/>
      <c r="K181" s="621"/>
      <c r="L181" s="621"/>
      <c r="M181" s="621"/>
      <c r="N181" s="621"/>
      <c r="O181" s="621"/>
      <c r="P181" s="621"/>
      <c r="Q181" s="621"/>
      <c r="R181" s="621"/>
      <c r="S181" s="622"/>
      <c r="T181" s="27"/>
      <c r="U181" s="27"/>
      <c r="V181" s="27"/>
      <c r="W181" s="27"/>
      <c r="X181" s="27"/>
      <c r="Y181" s="27"/>
      <c r="Z181" s="27"/>
      <c r="AA181" s="27"/>
      <c r="AB181" s="27"/>
      <c r="AC181" s="27"/>
      <c r="AD181" s="27"/>
      <c r="AE181" s="27"/>
      <c r="AF181" s="27"/>
      <c r="AG181" s="27"/>
      <c r="AH181" s="27"/>
      <c r="AI181" s="27"/>
      <c r="AJ181" s="20"/>
    </row>
    <row r="182" spans="2:36" ht="21" customHeight="1">
      <c r="B182" s="18"/>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20"/>
    </row>
    <row r="183" spans="2:36" ht="24.75" customHeight="1">
      <c r="B183" s="18"/>
      <c r="C183" s="666" t="s">
        <v>221</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6"/>
      <c r="Z183" s="666"/>
      <c r="AA183" s="666"/>
      <c r="AB183" s="666"/>
      <c r="AC183" s="666"/>
      <c r="AD183" s="666"/>
      <c r="AE183" s="666"/>
      <c r="AF183" s="666"/>
      <c r="AG183" s="666"/>
      <c r="AH183" s="666"/>
      <c r="AI183" s="666"/>
      <c r="AJ183" s="20"/>
    </row>
    <row r="184" spans="2:36" ht="15.75">
      <c r="B184" s="18"/>
      <c r="C184" s="326" t="s">
        <v>222</v>
      </c>
      <c r="D184" s="326"/>
      <c r="E184" s="326"/>
      <c r="F184" s="326"/>
      <c r="G184" s="326"/>
      <c r="H184" s="326"/>
      <c r="I184" s="326"/>
      <c r="J184" s="326"/>
      <c r="K184" s="326"/>
      <c r="L184" s="326"/>
      <c r="M184" s="326"/>
      <c r="N184" s="326"/>
      <c r="O184" s="326"/>
      <c r="P184" s="326"/>
      <c r="Q184" s="27"/>
      <c r="R184" s="27"/>
      <c r="S184" s="27"/>
      <c r="T184" s="27"/>
      <c r="U184" s="27"/>
      <c r="V184" s="27"/>
      <c r="W184" s="678" t="s">
        <v>35</v>
      </c>
      <c r="X184" s="678"/>
      <c r="Y184" s="678"/>
      <c r="Z184" s="678"/>
      <c r="AA184" s="678"/>
      <c r="AB184" s="678"/>
      <c r="AC184" s="678"/>
      <c r="AD184" s="678"/>
      <c r="AE184" s="678"/>
      <c r="AF184" s="678"/>
      <c r="AG184" s="678"/>
      <c r="AH184" s="678"/>
      <c r="AI184" s="27"/>
      <c r="AJ184" s="20"/>
    </row>
    <row r="185" spans="2:36" ht="24" customHeight="1">
      <c r="B185" s="18"/>
      <c r="C185" s="680"/>
      <c r="D185" s="680"/>
      <c r="E185" s="680"/>
      <c r="F185" s="680"/>
      <c r="G185" s="680"/>
      <c r="H185" s="680"/>
      <c r="I185" s="680"/>
      <c r="J185" s="680"/>
      <c r="K185" s="680"/>
      <c r="L185" s="680"/>
      <c r="M185" s="680"/>
      <c r="N185" s="680"/>
      <c r="O185" s="680"/>
      <c r="P185" s="680"/>
      <c r="Q185" s="680"/>
      <c r="R185" s="680"/>
      <c r="S185" s="680"/>
      <c r="T185" s="680"/>
      <c r="U185" s="680"/>
      <c r="V185" s="27"/>
      <c r="W185" s="681"/>
      <c r="X185" s="682"/>
      <c r="Y185" s="682"/>
      <c r="Z185" s="682"/>
      <c r="AA185" s="682"/>
      <c r="AB185" s="682"/>
      <c r="AC185" s="682"/>
      <c r="AD185" s="682"/>
      <c r="AE185" s="682"/>
      <c r="AF185" s="682"/>
      <c r="AG185" s="682"/>
      <c r="AH185" s="683"/>
      <c r="AI185" s="27"/>
      <c r="AJ185" s="20"/>
    </row>
    <row r="186" spans="2:36" ht="21" customHeight="1">
      <c r="B186" s="18"/>
      <c r="C186" s="21" t="s">
        <v>223</v>
      </c>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0"/>
    </row>
    <row r="187" spans="2:36" ht="51.75" customHeight="1">
      <c r="B187" s="18"/>
      <c r="C187" s="681"/>
      <c r="D187" s="682"/>
      <c r="E187" s="682"/>
      <c r="F187" s="682"/>
      <c r="G187" s="682"/>
      <c r="H187" s="682"/>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2"/>
      <c r="AF187" s="682"/>
      <c r="AG187" s="682"/>
      <c r="AH187" s="683"/>
      <c r="AI187" s="27"/>
      <c r="AJ187" s="20"/>
    </row>
    <row r="188" spans="2:36" ht="24.75" customHeight="1">
      <c r="B188" s="18"/>
      <c r="C188" s="21" t="s">
        <v>224</v>
      </c>
      <c r="D188" s="56"/>
      <c r="E188" s="56"/>
      <c r="F188" s="56"/>
      <c r="G188" s="56"/>
      <c r="H188" s="56"/>
      <c r="I188" s="56"/>
      <c r="J188" s="56"/>
      <c r="K188" s="56"/>
      <c r="L188" s="56"/>
      <c r="M188" s="56"/>
      <c r="N188" s="56"/>
      <c r="O188" s="56"/>
      <c r="P188" s="56"/>
      <c r="Q188" s="56"/>
      <c r="R188" s="56"/>
      <c r="S188" s="56"/>
      <c r="T188" s="56"/>
      <c r="U188" s="678" t="s">
        <v>225</v>
      </c>
      <c r="V188" s="678"/>
      <c r="W188" s="678"/>
      <c r="X188" s="678"/>
      <c r="Y188" s="678"/>
      <c r="Z188" s="678"/>
      <c r="AA188" s="678"/>
      <c r="AB188" s="678"/>
      <c r="AC188" s="678"/>
      <c r="AD188" s="678"/>
      <c r="AE188" s="678"/>
      <c r="AF188" s="678"/>
      <c r="AG188" s="678"/>
      <c r="AH188" s="678"/>
      <c r="AI188" s="27"/>
      <c r="AJ188" s="20"/>
    </row>
    <row r="189" spans="2:36" ht="22.5" customHeight="1">
      <c r="B189" s="18"/>
      <c r="C189" s="660"/>
      <c r="D189" s="660"/>
      <c r="E189" s="660"/>
      <c r="F189" s="660"/>
      <c r="G189" s="660"/>
      <c r="H189" s="660"/>
      <c r="I189" s="660"/>
      <c r="J189" s="660"/>
      <c r="K189" s="660"/>
      <c r="L189" s="660"/>
      <c r="M189" s="660"/>
      <c r="N189" s="660"/>
      <c r="O189" s="660"/>
      <c r="P189" s="660"/>
      <c r="Q189" s="660"/>
      <c r="R189" s="660"/>
      <c r="S189" s="660"/>
      <c r="T189" s="27"/>
      <c r="U189" s="660"/>
      <c r="V189" s="660"/>
      <c r="W189" s="660"/>
      <c r="X189" s="660"/>
      <c r="Y189" s="660"/>
      <c r="Z189" s="660"/>
      <c r="AA189" s="660"/>
      <c r="AB189" s="660"/>
      <c r="AC189" s="660"/>
      <c r="AD189" s="660"/>
      <c r="AE189" s="660"/>
      <c r="AF189" s="660"/>
      <c r="AG189" s="660"/>
      <c r="AH189" s="660"/>
      <c r="AI189" s="27"/>
      <c r="AJ189" s="20"/>
    </row>
    <row r="190" spans="2:36" ht="19.5" customHeight="1">
      <c r="B190" s="18"/>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0"/>
    </row>
    <row r="191" spans="2:36" ht="19.5" customHeight="1">
      <c r="B191" s="39"/>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24"/>
    </row>
    <row r="192" spans="2:36" ht="15.75">
      <c r="B192" s="25"/>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26"/>
    </row>
    <row r="193" spans="2:36" ht="20.25" customHeight="1">
      <c r="B193" s="752" t="s">
        <v>329</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42"/>
    </row>
    <row r="194" spans="2:36" ht="30" customHeight="1">
      <c r="B194" s="18"/>
      <c r="C194" s="325" t="s">
        <v>330</v>
      </c>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20"/>
    </row>
    <row r="195" spans="2:36" ht="15.75" customHeight="1">
      <c r="B195" s="18"/>
      <c r="C195" s="62"/>
      <c r="D195" s="62"/>
      <c r="E195" s="62"/>
      <c r="F195" s="62"/>
      <c r="G195" s="62"/>
      <c r="H195" s="62"/>
      <c r="I195" s="62"/>
      <c r="J195" s="62"/>
      <c r="K195" s="62"/>
      <c r="L195" s="62"/>
      <c r="M195" s="62"/>
      <c r="N195" s="677" t="s">
        <v>36</v>
      </c>
      <c r="O195" s="677"/>
      <c r="P195" s="62"/>
      <c r="Q195" s="62"/>
      <c r="R195" s="603" t="s">
        <v>37</v>
      </c>
      <c r="S195" s="603"/>
      <c r="T195" s="62"/>
      <c r="U195" s="62"/>
      <c r="V195" s="62"/>
      <c r="W195" s="62"/>
      <c r="X195" s="62"/>
      <c r="Y195" s="62"/>
      <c r="Z195" s="62"/>
      <c r="AA195" s="62"/>
      <c r="AB195" s="62"/>
      <c r="AC195" s="62"/>
      <c r="AD195" s="62"/>
      <c r="AE195" s="62"/>
      <c r="AF195" s="62"/>
      <c r="AG195" s="62"/>
      <c r="AH195" s="62"/>
      <c r="AI195" s="62"/>
      <c r="AJ195" s="20"/>
    </row>
    <row r="196" spans="2:36" ht="13.5" customHeight="1">
      <c r="B196" s="18"/>
      <c r="C196" s="685" t="s">
        <v>226</v>
      </c>
      <c r="D196" s="685"/>
      <c r="E196" s="685"/>
      <c r="F196" s="686" t="s">
        <v>36</v>
      </c>
      <c r="G196" s="662"/>
      <c r="H196" s="662"/>
      <c r="I196" s="662"/>
      <c r="J196" s="662"/>
      <c r="K196" s="662"/>
      <c r="L196" s="662"/>
      <c r="M196" s="662"/>
      <c r="N196" s="662"/>
      <c r="O196" s="662"/>
      <c r="P196" s="662"/>
      <c r="Q196" s="662"/>
      <c r="R196" s="662"/>
      <c r="S196" s="662"/>
      <c r="T196" s="662"/>
      <c r="U196" s="662"/>
      <c r="V196" s="662"/>
      <c r="W196" s="662"/>
      <c r="X196" s="662"/>
      <c r="Y196" s="662"/>
      <c r="Z196" s="662"/>
      <c r="AA196" s="662"/>
      <c r="AB196" s="662"/>
      <c r="AC196" s="662"/>
      <c r="AD196" s="662"/>
      <c r="AE196" s="662"/>
      <c r="AF196" s="662"/>
      <c r="AG196" s="662"/>
      <c r="AH196" s="687"/>
      <c r="AI196" s="674" t="s">
        <v>37</v>
      </c>
      <c r="AJ196" s="20"/>
    </row>
    <row r="197" spans="2:36" ht="15.75">
      <c r="B197" s="18"/>
      <c r="C197" s="685"/>
      <c r="D197" s="685"/>
      <c r="E197" s="685"/>
      <c r="F197" s="685" t="s">
        <v>227</v>
      </c>
      <c r="G197" s="685"/>
      <c r="H197" s="685"/>
      <c r="I197" s="685"/>
      <c r="J197" s="685"/>
      <c r="K197" s="685" t="s">
        <v>228</v>
      </c>
      <c r="L197" s="685"/>
      <c r="M197" s="685"/>
      <c r="N197" s="685"/>
      <c r="O197" s="685"/>
      <c r="P197" s="685"/>
      <c r="Q197" s="685"/>
      <c r="R197" s="685"/>
      <c r="S197" s="685"/>
      <c r="T197" s="685"/>
      <c r="U197" s="685"/>
      <c r="V197" s="685"/>
      <c r="W197" s="685"/>
      <c r="X197" s="685"/>
      <c r="Y197" s="685"/>
      <c r="Z197" s="685"/>
      <c r="AA197" s="685"/>
      <c r="AB197" s="685"/>
      <c r="AC197" s="685"/>
      <c r="AD197" s="685"/>
      <c r="AE197" s="685" t="s">
        <v>229</v>
      </c>
      <c r="AF197" s="685"/>
      <c r="AG197" s="685" t="s">
        <v>38</v>
      </c>
      <c r="AH197" s="685"/>
      <c r="AI197" s="675"/>
      <c r="AJ197" s="20"/>
    </row>
    <row r="198" spans="2:36" ht="12" customHeight="1">
      <c r="B198" s="18"/>
      <c r="C198" s="685"/>
      <c r="D198" s="685"/>
      <c r="E198" s="685"/>
      <c r="F198" s="685"/>
      <c r="G198" s="685"/>
      <c r="H198" s="685"/>
      <c r="I198" s="685"/>
      <c r="J198" s="685"/>
      <c r="K198" s="685"/>
      <c r="L198" s="685"/>
      <c r="M198" s="685"/>
      <c r="N198" s="685"/>
      <c r="O198" s="685"/>
      <c r="P198" s="685"/>
      <c r="Q198" s="685"/>
      <c r="R198" s="685"/>
      <c r="S198" s="685"/>
      <c r="T198" s="685"/>
      <c r="U198" s="685"/>
      <c r="V198" s="685"/>
      <c r="W198" s="685"/>
      <c r="X198" s="685"/>
      <c r="Y198" s="685"/>
      <c r="Z198" s="685"/>
      <c r="AA198" s="685"/>
      <c r="AB198" s="685"/>
      <c r="AC198" s="685"/>
      <c r="AD198" s="685"/>
      <c r="AE198" s="685"/>
      <c r="AF198" s="685"/>
      <c r="AG198" s="685"/>
      <c r="AH198" s="685"/>
      <c r="AI198" s="676"/>
      <c r="AJ198" s="20"/>
    </row>
    <row r="199" spans="2:36" ht="27" customHeight="1">
      <c r="B199" s="18"/>
      <c r="C199" s="684" t="s">
        <v>230</v>
      </c>
      <c r="D199" s="684"/>
      <c r="E199" s="684"/>
      <c r="F199" s="679"/>
      <c r="G199" s="679"/>
      <c r="H199" s="679"/>
      <c r="I199" s="679"/>
      <c r="J199" s="679"/>
      <c r="K199" s="679"/>
      <c r="L199" s="679"/>
      <c r="M199" s="679"/>
      <c r="N199" s="679"/>
      <c r="O199" s="679"/>
      <c r="P199" s="679"/>
      <c r="Q199" s="679"/>
      <c r="R199" s="679"/>
      <c r="S199" s="679"/>
      <c r="T199" s="679"/>
      <c r="U199" s="679"/>
      <c r="V199" s="679"/>
      <c r="W199" s="679"/>
      <c r="X199" s="679"/>
      <c r="Y199" s="679"/>
      <c r="Z199" s="679"/>
      <c r="AA199" s="679"/>
      <c r="AB199" s="679"/>
      <c r="AC199" s="679"/>
      <c r="AD199" s="679"/>
      <c r="AE199" s="679"/>
      <c r="AF199" s="679"/>
      <c r="AG199" s="679"/>
      <c r="AH199" s="679"/>
      <c r="AI199" s="847"/>
      <c r="AJ199" s="20"/>
    </row>
    <row r="200" spans="2:36" ht="27" customHeight="1">
      <c r="B200" s="18"/>
      <c r="C200" s="684"/>
      <c r="D200" s="684"/>
      <c r="E200" s="684"/>
      <c r="F200" s="679"/>
      <c r="G200" s="679"/>
      <c r="H200" s="679"/>
      <c r="I200" s="679"/>
      <c r="J200" s="679"/>
      <c r="K200" s="679"/>
      <c r="L200" s="679"/>
      <c r="M200" s="679"/>
      <c r="N200" s="679"/>
      <c r="O200" s="679"/>
      <c r="P200" s="679"/>
      <c r="Q200" s="679"/>
      <c r="R200" s="679"/>
      <c r="S200" s="679"/>
      <c r="T200" s="679"/>
      <c r="U200" s="679"/>
      <c r="V200" s="679"/>
      <c r="W200" s="679"/>
      <c r="X200" s="679"/>
      <c r="Y200" s="679"/>
      <c r="Z200" s="679"/>
      <c r="AA200" s="679"/>
      <c r="AB200" s="679"/>
      <c r="AC200" s="679"/>
      <c r="AD200" s="679"/>
      <c r="AE200" s="679"/>
      <c r="AF200" s="679"/>
      <c r="AG200" s="679"/>
      <c r="AH200" s="679"/>
      <c r="AI200" s="848"/>
      <c r="AJ200" s="20"/>
    </row>
    <row r="201" spans="2:36" ht="1.5" customHeight="1">
      <c r="B201" s="18"/>
      <c r="C201" s="7"/>
      <c r="D201" s="6"/>
      <c r="E201" s="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848"/>
      <c r="AJ201" s="20"/>
    </row>
    <row r="202" spans="2:36" ht="18" customHeight="1">
      <c r="B202" s="18"/>
      <c r="C202" s="684" t="s">
        <v>230</v>
      </c>
      <c r="D202" s="684"/>
      <c r="E202" s="684"/>
      <c r="F202" s="679"/>
      <c r="G202" s="679"/>
      <c r="H202" s="679"/>
      <c r="I202" s="679"/>
      <c r="J202" s="679"/>
      <c r="K202" s="679"/>
      <c r="L202" s="679"/>
      <c r="M202" s="679"/>
      <c r="N202" s="679"/>
      <c r="O202" s="679"/>
      <c r="P202" s="679"/>
      <c r="Q202" s="679"/>
      <c r="R202" s="679"/>
      <c r="S202" s="679"/>
      <c r="T202" s="679"/>
      <c r="U202" s="679"/>
      <c r="V202" s="679"/>
      <c r="W202" s="679"/>
      <c r="X202" s="679"/>
      <c r="Y202" s="679"/>
      <c r="Z202" s="679"/>
      <c r="AA202" s="679"/>
      <c r="AB202" s="679"/>
      <c r="AC202" s="679"/>
      <c r="AD202" s="679"/>
      <c r="AE202" s="679"/>
      <c r="AF202" s="679"/>
      <c r="AG202" s="679"/>
      <c r="AH202" s="679"/>
      <c r="AI202" s="848"/>
      <c r="AJ202" s="20"/>
    </row>
    <row r="203" spans="2:36" ht="18" customHeight="1">
      <c r="B203" s="18"/>
      <c r="C203" s="684"/>
      <c r="D203" s="684"/>
      <c r="E203" s="684"/>
      <c r="F203" s="679"/>
      <c r="G203" s="679"/>
      <c r="H203" s="679"/>
      <c r="I203" s="679"/>
      <c r="J203" s="679"/>
      <c r="K203" s="679"/>
      <c r="L203" s="679"/>
      <c r="M203" s="679"/>
      <c r="N203" s="679"/>
      <c r="O203" s="679"/>
      <c r="P203" s="679"/>
      <c r="Q203" s="679"/>
      <c r="R203" s="679"/>
      <c r="S203" s="679"/>
      <c r="T203" s="679"/>
      <c r="U203" s="679"/>
      <c r="V203" s="679"/>
      <c r="W203" s="679"/>
      <c r="X203" s="679"/>
      <c r="Y203" s="679"/>
      <c r="Z203" s="679"/>
      <c r="AA203" s="679"/>
      <c r="AB203" s="679"/>
      <c r="AC203" s="679"/>
      <c r="AD203" s="679"/>
      <c r="AE203" s="679"/>
      <c r="AF203" s="679"/>
      <c r="AG203" s="679"/>
      <c r="AH203" s="679"/>
      <c r="AI203" s="848"/>
      <c r="AJ203" s="20"/>
    </row>
    <row r="204" spans="2:36" ht="15.75" customHeight="1">
      <c r="B204" s="18"/>
      <c r="C204" s="684"/>
      <c r="D204" s="684"/>
      <c r="E204" s="684"/>
      <c r="F204" s="679"/>
      <c r="G204" s="679"/>
      <c r="H204" s="679"/>
      <c r="I204" s="679"/>
      <c r="J204" s="679"/>
      <c r="K204" s="679"/>
      <c r="L204" s="679"/>
      <c r="M204" s="679"/>
      <c r="N204" s="679"/>
      <c r="O204" s="679"/>
      <c r="P204" s="679"/>
      <c r="Q204" s="679"/>
      <c r="R204" s="679"/>
      <c r="S204" s="679"/>
      <c r="T204" s="679"/>
      <c r="U204" s="679"/>
      <c r="V204" s="679"/>
      <c r="W204" s="679"/>
      <c r="X204" s="679"/>
      <c r="Y204" s="679"/>
      <c r="Z204" s="679"/>
      <c r="AA204" s="679"/>
      <c r="AB204" s="679"/>
      <c r="AC204" s="679"/>
      <c r="AD204" s="679"/>
      <c r="AE204" s="679"/>
      <c r="AF204" s="679"/>
      <c r="AG204" s="679"/>
      <c r="AH204" s="679"/>
      <c r="AI204" s="848"/>
      <c r="AJ204" s="20"/>
    </row>
    <row r="205" spans="2:36" ht="1.5" customHeight="1">
      <c r="B205" s="18"/>
      <c r="C205" s="7"/>
      <c r="D205" s="6"/>
      <c r="E205" s="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848"/>
      <c r="AJ205" s="20"/>
    </row>
    <row r="206" spans="2:36" ht="27" customHeight="1">
      <c r="B206" s="18"/>
      <c r="C206" s="690" t="s">
        <v>39</v>
      </c>
      <c r="D206" s="690"/>
      <c r="E206" s="690"/>
      <c r="F206" s="689"/>
      <c r="G206" s="689"/>
      <c r="H206" s="689"/>
      <c r="I206" s="689"/>
      <c r="J206" s="689"/>
      <c r="K206" s="689"/>
      <c r="L206" s="689"/>
      <c r="M206" s="689"/>
      <c r="N206" s="689"/>
      <c r="O206" s="689"/>
      <c r="P206" s="689"/>
      <c r="Q206" s="689"/>
      <c r="R206" s="689"/>
      <c r="S206" s="689"/>
      <c r="T206" s="689"/>
      <c r="U206" s="689"/>
      <c r="V206" s="689"/>
      <c r="W206" s="689"/>
      <c r="X206" s="689"/>
      <c r="Y206" s="689"/>
      <c r="Z206" s="689"/>
      <c r="AA206" s="689"/>
      <c r="AB206" s="689"/>
      <c r="AC206" s="689"/>
      <c r="AD206" s="689"/>
      <c r="AE206" s="689"/>
      <c r="AF206" s="689"/>
      <c r="AG206" s="689"/>
      <c r="AH206" s="689"/>
      <c r="AI206" s="848"/>
      <c r="AJ206" s="20"/>
    </row>
    <row r="207" spans="2:36" ht="23.25" customHeight="1">
      <c r="B207" s="18"/>
      <c r="C207" s="690"/>
      <c r="D207" s="690"/>
      <c r="E207" s="690"/>
      <c r="F207" s="689"/>
      <c r="G207" s="689"/>
      <c r="H207" s="689"/>
      <c r="I207" s="689"/>
      <c r="J207" s="689"/>
      <c r="K207" s="689"/>
      <c r="L207" s="689"/>
      <c r="M207" s="689"/>
      <c r="N207" s="689"/>
      <c r="O207" s="689"/>
      <c r="P207" s="689"/>
      <c r="Q207" s="689"/>
      <c r="R207" s="689"/>
      <c r="S207" s="689"/>
      <c r="T207" s="689"/>
      <c r="U207" s="689"/>
      <c r="V207" s="689"/>
      <c r="W207" s="689"/>
      <c r="X207" s="689"/>
      <c r="Y207" s="689"/>
      <c r="Z207" s="689"/>
      <c r="AA207" s="689"/>
      <c r="AB207" s="689"/>
      <c r="AC207" s="689"/>
      <c r="AD207" s="689"/>
      <c r="AE207" s="689"/>
      <c r="AF207" s="689"/>
      <c r="AG207" s="689"/>
      <c r="AH207" s="689"/>
      <c r="AI207" s="849"/>
      <c r="AJ207" s="20"/>
    </row>
    <row r="208" spans="2:36" ht="1.5" customHeight="1">
      <c r="B208" s="18"/>
      <c r="C208" s="7"/>
      <c r="D208" s="6"/>
      <c r="E208" s="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212"/>
      <c r="AJ208" s="20"/>
    </row>
    <row r="209" spans="2:36" ht="27" customHeight="1">
      <c r="B209" s="18"/>
      <c r="C209" s="688" t="s">
        <v>40</v>
      </c>
      <c r="D209" s="688"/>
      <c r="E209" s="688"/>
      <c r="F209" s="689"/>
      <c r="G209" s="689"/>
      <c r="H209" s="689"/>
      <c r="I209" s="689"/>
      <c r="J209" s="689"/>
      <c r="K209" s="689"/>
      <c r="L209" s="689"/>
      <c r="M209" s="689"/>
      <c r="N209" s="689"/>
      <c r="O209" s="689"/>
      <c r="P209" s="689"/>
      <c r="Q209" s="689"/>
      <c r="R209" s="689"/>
      <c r="S209" s="689"/>
      <c r="T209" s="689"/>
      <c r="U209" s="689"/>
      <c r="V209" s="689"/>
      <c r="W209" s="689"/>
      <c r="X209" s="689"/>
      <c r="Y209" s="689"/>
      <c r="Z209" s="689"/>
      <c r="AA209" s="689"/>
      <c r="AB209" s="689"/>
      <c r="AC209" s="689"/>
      <c r="AD209" s="689"/>
      <c r="AE209" s="689"/>
      <c r="AF209" s="689"/>
      <c r="AG209" s="689"/>
      <c r="AH209" s="689"/>
      <c r="AI209" s="847"/>
      <c r="AJ209" s="20"/>
    </row>
    <row r="210" spans="2:36" ht="18" customHeight="1">
      <c r="B210" s="18"/>
      <c r="C210" s="688"/>
      <c r="D210" s="688"/>
      <c r="E210" s="688"/>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689"/>
      <c r="AG210" s="689"/>
      <c r="AH210" s="689"/>
      <c r="AI210" s="848"/>
      <c r="AJ210" s="20"/>
    </row>
    <row r="211" spans="2:36" ht="27" customHeight="1">
      <c r="B211" s="18"/>
      <c r="C211" s="688"/>
      <c r="D211" s="688"/>
      <c r="E211" s="688"/>
      <c r="F211" s="689"/>
      <c r="G211" s="689"/>
      <c r="H211" s="689"/>
      <c r="I211" s="689"/>
      <c r="J211" s="689"/>
      <c r="K211" s="689"/>
      <c r="L211" s="689"/>
      <c r="M211" s="689"/>
      <c r="N211" s="689"/>
      <c r="O211" s="689"/>
      <c r="P211" s="689"/>
      <c r="Q211" s="689"/>
      <c r="R211" s="689"/>
      <c r="S211" s="689"/>
      <c r="T211" s="689"/>
      <c r="U211" s="689"/>
      <c r="V211" s="689"/>
      <c r="W211" s="689"/>
      <c r="X211" s="689"/>
      <c r="Y211" s="689"/>
      <c r="Z211" s="689"/>
      <c r="AA211" s="689"/>
      <c r="AB211" s="689"/>
      <c r="AC211" s="689"/>
      <c r="AD211" s="689"/>
      <c r="AE211" s="689"/>
      <c r="AF211" s="689"/>
      <c r="AG211" s="689"/>
      <c r="AH211" s="689"/>
      <c r="AI211" s="849"/>
      <c r="AJ211" s="20"/>
    </row>
    <row r="212" spans="2:36" ht="1.5" customHeight="1">
      <c r="B212" s="18"/>
      <c r="C212" s="7"/>
      <c r="D212" s="6"/>
      <c r="E212" s="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212"/>
      <c r="AJ212" s="20"/>
    </row>
    <row r="213" spans="2:36" ht="27" customHeight="1">
      <c r="B213" s="18"/>
      <c r="C213" s="688" t="s">
        <v>41</v>
      </c>
      <c r="D213" s="688"/>
      <c r="E213" s="688"/>
      <c r="F213" s="689"/>
      <c r="G213" s="689"/>
      <c r="H213" s="689"/>
      <c r="I213" s="689"/>
      <c r="J213" s="689"/>
      <c r="K213" s="689"/>
      <c r="L213" s="689"/>
      <c r="M213" s="689"/>
      <c r="N213" s="689"/>
      <c r="O213" s="689"/>
      <c r="P213" s="689"/>
      <c r="Q213" s="689"/>
      <c r="R213" s="689"/>
      <c r="S213" s="689"/>
      <c r="T213" s="689"/>
      <c r="U213" s="689"/>
      <c r="V213" s="689"/>
      <c r="W213" s="689"/>
      <c r="X213" s="689"/>
      <c r="Y213" s="689"/>
      <c r="Z213" s="689"/>
      <c r="AA213" s="689"/>
      <c r="AB213" s="689"/>
      <c r="AC213" s="689"/>
      <c r="AD213" s="689"/>
      <c r="AE213" s="689"/>
      <c r="AF213" s="689"/>
      <c r="AG213" s="689"/>
      <c r="AH213" s="689"/>
      <c r="AI213" s="847"/>
      <c r="AJ213" s="20"/>
    </row>
    <row r="214" spans="2:36" ht="18" customHeight="1">
      <c r="B214" s="18"/>
      <c r="C214" s="688"/>
      <c r="D214" s="688"/>
      <c r="E214" s="688"/>
      <c r="F214" s="689"/>
      <c r="G214" s="689"/>
      <c r="H214" s="689"/>
      <c r="I214" s="689"/>
      <c r="J214" s="689"/>
      <c r="K214" s="689"/>
      <c r="L214" s="689"/>
      <c r="M214" s="689"/>
      <c r="N214" s="689"/>
      <c r="O214" s="689"/>
      <c r="P214" s="689"/>
      <c r="Q214" s="689"/>
      <c r="R214" s="689"/>
      <c r="S214" s="689"/>
      <c r="T214" s="689"/>
      <c r="U214" s="689"/>
      <c r="V214" s="689"/>
      <c r="W214" s="689"/>
      <c r="X214" s="689"/>
      <c r="Y214" s="689"/>
      <c r="Z214" s="689"/>
      <c r="AA214" s="689"/>
      <c r="AB214" s="689"/>
      <c r="AC214" s="689"/>
      <c r="AD214" s="689"/>
      <c r="AE214" s="689"/>
      <c r="AF214" s="689"/>
      <c r="AG214" s="689"/>
      <c r="AH214" s="689"/>
      <c r="AI214" s="848"/>
      <c r="AJ214" s="20"/>
    </row>
    <row r="215" spans="2:36" ht="27" customHeight="1">
      <c r="B215" s="18"/>
      <c r="C215" s="688"/>
      <c r="D215" s="688"/>
      <c r="E215" s="688"/>
      <c r="F215" s="689"/>
      <c r="G215" s="689"/>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849"/>
      <c r="AJ215" s="20"/>
    </row>
    <row r="216" spans="2:36" ht="1.5" customHeight="1">
      <c r="B216" s="18"/>
      <c r="C216" s="7"/>
      <c r="D216" s="6"/>
      <c r="E216" s="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212"/>
      <c r="AJ216" s="20"/>
    </row>
    <row r="217" spans="2:36" ht="27" customHeight="1">
      <c r="B217" s="18"/>
      <c r="C217" s="689" t="s">
        <v>42</v>
      </c>
      <c r="D217" s="689"/>
      <c r="E217" s="689"/>
      <c r="F217" s="689"/>
      <c r="G217" s="689"/>
      <c r="H217" s="689"/>
      <c r="I217" s="689"/>
      <c r="J217" s="689"/>
      <c r="K217" s="689"/>
      <c r="L217" s="689"/>
      <c r="M217" s="689"/>
      <c r="N217" s="689"/>
      <c r="O217" s="689"/>
      <c r="P217" s="689"/>
      <c r="Q217" s="689"/>
      <c r="R217" s="689"/>
      <c r="S217" s="689"/>
      <c r="T217" s="689"/>
      <c r="U217" s="689"/>
      <c r="V217" s="689"/>
      <c r="W217" s="689"/>
      <c r="X217" s="689"/>
      <c r="Y217" s="689"/>
      <c r="Z217" s="689"/>
      <c r="AA217" s="689"/>
      <c r="AB217" s="689"/>
      <c r="AC217" s="689"/>
      <c r="AD217" s="689"/>
      <c r="AE217" s="689"/>
      <c r="AF217" s="689"/>
      <c r="AG217" s="689"/>
      <c r="AH217" s="689"/>
      <c r="AI217" s="847"/>
      <c r="AJ217" s="20"/>
    </row>
    <row r="218" spans="2:36" ht="22.5" customHeight="1">
      <c r="B218" s="18"/>
      <c r="C218" s="689"/>
      <c r="D218" s="689"/>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I218" s="848"/>
      <c r="AJ218" s="20"/>
    </row>
    <row r="219" spans="2:36" ht="1.5" customHeight="1">
      <c r="B219" s="18"/>
      <c r="C219" s="9"/>
      <c r="D219" s="10"/>
      <c r="E219" s="11"/>
      <c r="F219" s="9"/>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848"/>
      <c r="AJ219" s="20"/>
    </row>
    <row r="220" spans="2:36" ht="12" customHeight="1">
      <c r="B220" s="18"/>
      <c r="C220" s="689" t="s">
        <v>42</v>
      </c>
      <c r="D220" s="689"/>
      <c r="E220" s="689"/>
      <c r="F220" s="689"/>
      <c r="G220" s="689"/>
      <c r="H220" s="689"/>
      <c r="I220" s="689"/>
      <c r="J220" s="689"/>
      <c r="K220" s="689"/>
      <c r="L220" s="689"/>
      <c r="M220" s="689"/>
      <c r="N220" s="689"/>
      <c r="O220" s="689"/>
      <c r="P220" s="689"/>
      <c r="Q220" s="689"/>
      <c r="R220" s="689"/>
      <c r="S220" s="689"/>
      <c r="T220" s="689"/>
      <c r="U220" s="689"/>
      <c r="V220" s="689"/>
      <c r="W220" s="689"/>
      <c r="X220" s="689"/>
      <c r="Y220" s="689"/>
      <c r="Z220" s="689"/>
      <c r="AA220" s="689"/>
      <c r="AB220" s="689"/>
      <c r="AC220" s="689"/>
      <c r="AD220" s="689"/>
      <c r="AE220" s="689"/>
      <c r="AF220" s="689"/>
      <c r="AG220" s="689"/>
      <c r="AH220" s="689"/>
      <c r="AI220" s="848"/>
      <c r="AJ220" s="20"/>
    </row>
    <row r="221" spans="2:36" ht="18.75" customHeight="1">
      <c r="B221" s="18"/>
      <c r="C221" s="689"/>
      <c r="D221" s="689"/>
      <c r="E221" s="689"/>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848"/>
      <c r="AJ221" s="20"/>
    </row>
    <row r="222" spans="2:36" ht="17.25" customHeight="1">
      <c r="B222" s="18"/>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89"/>
      <c r="Z222" s="689"/>
      <c r="AA222" s="689"/>
      <c r="AB222" s="689"/>
      <c r="AC222" s="689"/>
      <c r="AD222" s="689"/>
      <c r="AE222" s="689"/>
      <c r="AF222" s="689"/>
      <c r="AG222" s="689"/>
      <c r="AH222" s="689"/>
      <c r="AI222" s="848"/>
      <c r="AJ222" s="20"/>
    </row>
    <row r="223" spans="2:36" ht="1.5" customHeight="1">
      <c r="B223" s="18"/>
      <c r="C223" s="9"/>
      <c r="D223" s="10"/>
      <c r="E223" s="11"/>
      <c r="F223" s="9"/>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848"/>
      <c r="AJ223" s="20"/>
    </row>
    <row r="224" spans="2:36" ht="27" customHeight="1">
      <c r="B224" s="18"/>
      <c r="C224" s="689" t="s">
        <v>42</v>
      </c>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848"/>
      <c r="AJ224" s="20"/>
    </row>
    <row r="225" spans="2:36" ht="23.25" customHeight="1">
      <c r="B225" s="18"/>
      <c r="C225" s="689"/>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89"/>
      <c r="AD225" s="689"/>
      <c r="AE225" s="689"/>
      <c r="AF225" s="689"/>
      <c r="AG225" s="689"/>
      <c r="AH225" s="689"/>
      <c r="AI225" s="849"/>
      <c r="AJ225" s="20"/>
    </row>
    <row r="226" spans="2:36" ht="1.5" customHeight="1">
      <c r="B226" s="18"/>
      <c r="C226" s="12"/>
      <c r="D226" s="13"/>
      <c r="E226" s="14"/>
      <c r="F226" s="9"/>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244"/>
      <c r="AJ226" s="20"/>
    </row>
    <row r="227" spans="2:36" ht="27" customHeight="1">
      <c r="B227" s="18"/>
      <c r="C227" s="689" t="s">
        <v>331</v>
      </c>
      <c r="D227" s="689"/>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89"/>
      <c r="AD227" s="689"/>
      <c r="AE227" s="689"/>
      <c r="AF227" s="689"/>
      <c r="AG227" s="689"/>
      <c r="AH227" s="689"/>
      <c r="AI227" s="847"/>
      <c r="AJ227" s="20"/>
    </row>
    <row r="228" spans="2:36" ht="22.5" customHeight="1">
      <c r="B228" s="18"/>
      <c r="C228" s="689"/>
      <c r="D228" s="689"/>
      <c r="E228" s="689"/>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89"/>
      <c r="AD228" s="689"/>
      <c r="AE228" s="689"/>
      <c r="AF228" s="689"/>
      <c r="AG228" s="689"/>
      <c r="AH228" s="689"/>
      <c r="AI228" s="848"/>
      <c r="AJ228" s="20"/>
    </row>
    <row r="229" spans="2:36" ht="1.5" customHeight="1">
      <c r="B229" s="18"/>
      <c r="C229" s="12"/>
      <c r="D229" s="13"/>
      <c r="E229" s="14"/>
      <c r="F229" s="9"/>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848"/>
      <c r="AJ229" s="20"/>
    </row>
    <row r="230" spans="2:36" ht="20.25" customHeight="1">
      <c r="B230" s="18"/>
      <c r="C230" s="689" t="s">
        <v>331</v>
      </c>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848"/>
      <c r="AJ230" s="20"/>
    </row>
    <row r="231" spans="2:36" ht="18" customHeight="1">
      <c r="B231" s="18"/>
      <c r="C231" s="689"/>
      <c r="D231" s="689"/>
      <c r="E231" s="689"/>
      <c r="F231" s="689"/>
      <c r="G231" s="689"/>
      <c r="H231" s="689"/>
      <c r="I231" s="689"/>
      <c r="J231" s="689"/>
      <c r="K231" s="689"/>
      <c r="L231" s="689"/>
      <c r="M231" s="689"/>
      <c r="N231" s="689"/>
      <c r="O231" s="689"/>
      <c r="P231" s="689"/>
      <c r="Q231" s="689"/>
      <c r="R231" s="689"/>
      <c r="S231" s="689"/>
      <c r="T231" s="689"/>
      <c r="U231" s="689"/>
      <c r="V231" s="689"/>
      <c r="W231" s="689"/>
      <c r="X231" s="689"/>
      <c r="Y231" s="689"/>
      <c r="Z231" s="689"/>
      <c r="AA231" s="689"/>
      <c r="AB231" s="689"/>
      <c r="AC231" s="689"/>
      <c r="AD231" s="689"/>
      <c r="AE231" s="689"/>
      <c r="AF231" s="689"/>
      <c r="AG231" s="689"/>
      <c r="AH231" s="689"/>
      <c r="AI231" s="848"/>
      <c r="AJ231" s="20"/>
    </row>
    <row r="232" spans="2:36" ht="15.75" customHeight="1">
      <c r="B232" s="18"/>
      <c r="C232" s="689"/>
      <c r="D232" s="689"/>
      <c r="E232" s="689"/>
      <c r="F232" s="689"/>
      <c r="G232" s="689"/>
      <c r="H232" s="689"/>
      <c r="I232" s="689"/>
      <c r="J232" s="689"/>
      <c r="K232" s="689"/>
      <c r="L232" s="689"/>
      <c r="M232" s="689"/>
      <c r="N232" s="689"/>
      <c r="O232" s="689"/>
      <c r="P232" s="689"/>
      <c r="Q232" s="689"/>
      <c r="R232" s="689"/>
      <c r="S232" s="689"/>
      <c r="T232" s="689"/>
      <c r="U232" s="689"/>
      <c r="V232" s="689"/>
      <c r="W232" s="689"/>
      <c r="X232" s="689"/>
      <c r="Y232" s="689"/>
      <c r="Z232" s="689"/>
      <c r="AA232" s="689"/>
      <c r="AB232" s="689"/>
      <c r="AC232" s="689"/>
      <c r="AD232" s="689"/>
      <c r="AE232" s="689"/>
      <c r="AF232" s="689"/>
      <c r="AG232" s="689"/>
      <c r="AH232" s="689"/>
      <c r="AI232" s="848"/>
      <c r="AJ232" s="20"/>
    </row>
    <row r="233" spans="2:36" ht="1.5" customHeight="1">
      <c r="B233" s="18"/>
      <c r="C233" s="12"/>
      <c r="D233" s="13"/>
      <c r="E233" s="14"/>
      <c r="F233" s="9"/>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848"/>
      <c r="AJ233" s="20"/>
    </row>
    <row r="234" spans="2:36" ht="27" customHeight="1">
      <c r="B234" s="18"/>
      <c r="C234" s="689" t="s">
        <v>331</v>
      </c>
      <c r="D234" s="689"/>
      <c r="E234" s="689"/>
      <c r="F234" s="689"/>
      <c r="G234" s="689"/>
      <c r="H234" s="689"/>
      <c r="I234" s="689"/>
      <c r="J234" s="689"/>
      <c r="K234" s="689"/>
      <c r="L234" s="689"/>
      <c r="M234" s="689"/>
      <c r="N234" s="689"/>
      <c r="O234" s="689"/>
      <c r="P234" s="689"/>
      <c r="Q234" s="689"/>
      <c r="R234" s="689"/>
      <c r="S234" s="689"/>
      <c r="T234" s="689"/>
      <c r="U234" s="689"/>
      <c r="V234" s="689"/>
      <c r="W234" s="689"/>
      <c r="X234" s="689"/>
      <c r="Y234" s="689"/>
      <c r="Z234" s="689"/>
      <c r="AA234" s="689"/>
      <c r="AB234" s="689"/>
      <c r="AC234" s="689"/>
      <c r="AD234" s="689"/>
      <c r="AE234" s="689"/>
      <c r="AF234" s="689"/>
      <c r="AG234" s="689"/>
      <c r="AH234" s="689"/>
      <c r="AI234" s="848"/>
      <c r="AJ234" s="20"/>
    </row>
    <row r="235" spans="2:36" ht="27" customHeight="1">
      <c r="B235" s="18"/>
      <c r="C235" s="689"/>
      <c r="D235" s="689"/>
      <c r="E235" s="689"/>
      <c r="F235" s="689"/>
      <c r="G235" s="689"/>
      <c r="H235" s="689"/>
      <c r="I235" s="689"/>
      <c r="J235" s="689"/>
      <c r="K235" s="689"/>
      <c r="L235" s="689"/>
      <c r="M235" s="689"/>
      <c r="N235" s="689"/>
      <c r="O235" s="689"/>
      <c r="P235" s="689"/>
      <c r="Q235" s="689"/>
      <c r="R235" s="689"/>
      <c r="S235" s="689"/>
      <c r="T235" s="689"/>
      <c r="U235" s="689"/>
      <c r="V235" s="689"/>
      <c r="W235" s="689"/>
      <c r="X235" s="689"/>
      <c r="Y235" s="689"/>
      <c r="Z235" s="689"/>
      <c r="AA235" s="689"/>
      <c r="AB235" s="689"/>
      <c r="AC235" s="689"/>
      <c r="AD235" s="689"/>
      <c r="AE235" s="689"/>
      <c r="AF235" s="689"/>
      <c r="AG235" s="689"/>
      <c r="AH235" s="689"/>
      <c r="AI235" s="849"/>
      <c r="AJ235" s="20"/>
    </row>
    <row r="236" spans="2:36" ht="15.75">
      <c r="B236" s="18"/>
      <c r="C236" s="619" t="s">
        <v>332</v>
      </c>
      <c r="D236" s="619"/>
      <c r="E236" s="619"/>
      <c r="F236" s="619"/>
      <c r="G236" s="619"/>
      <c r="H236" s="619"/>
      <c r="I236" s="619"/>
      <c r="J236" s="619"/>
      <c r="K236" s="619"/>
      <c r="L236" s="619"/>
      <c r="M236" s="619"/>
      <c r="N236" s="619"/>
      <c r="O236" s="619"/>
      <c r="P236" s="619"/>
      <c r="Q236" s="619"/>
      <c r="R236" s="619"/>
      <c r="S236" s="619"/>
      <c r="T236" s="619"/>
      <c r="U236" s="619"/>
      <c r="V236" s="619"/>
      <c r="W236" s="619"/>
      <c r="X236" s="619"/>
      <c r="Y236" s="619"/>
      <c r="Z236" s="619"/>
      <c r="AA236" s="619"/>
      <c r="AB236" s="619"/>
      <c r="AC236" s="619"/>
      <c r="AD236" s="63"/>
      <c r="AE236" s="63"/>
      <c r="AF236" s="63"/>
      <c r="AG236" s="63"/>
      <c r="AH236" s="63"/>
      <c r="AI236" s="63"/>
      <c r="AJ236" s="20"/>
    </row>
    <row r="237" spans="2:36" ht="15.75">
      <c r="B237" s="1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63"/>
      <c r="AE237" s="63"/>
      <c r="AF237" s="63"/>
      <c r="AG237" s="63"/>
      <c r="AH237" s="63"/>
      <c r="AI237" s="63"/>
      <c r="AJ237" s="20"/>
    </row>
    <row r="238" spans="2:36" ht="15.75">
      <c r="B238" s="39"/>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24"/>
    </row>
    <row r="239" spans="2:36" ht="18.75" customHeight="1">
      <c r="B239" s="593"/>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162"/>
    </row>
    <row r="240" spans="2:36" ht="27.75" customHeight="1">
      <c r="B240" s="73"/>
      <c r="C240" s="766" t="s">
        <v>43</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766"/>
      <c r="AD240" s="766"/>
      <c r="AE240" s="766"/>
      <c r="AF240" s="766"/>
      <c r="AG240" s="766"/>
      <c r="AH240" s="766"/>
      <c r="AI240" s="766"/>
      <c r="AJ240" s="73"/>
    </row>
    <row r="241" spans="2:36" ht="42.75" customHeight="1">
      <c r="B241" s="73"/>
      <c r="C241" s="423" t="s">
        <v>231</v>
      </c>
      <c r="D241" s="423"/>
      <c r="E241" s="423"/>
      <c r="F241" s="423"/>
      <c r="G241" s="423"/>
      <c r="H241" s="423"/>
      <c r="I241" s="423"/>
      <c r="J241" s="423"/>
      <c r="K241" s="423"/>
      <c r="L241" s="423"/>
      <c r="M241" s="423"/>
      <c r="N241" s="423"/>
      <c r="O241" s="423"/>
      <c r="P241" s="423"/>
      <c r="Q241" s="423"/>
      <c r="R241" s="423"/>
      <c r="S241" s="423"/>
      <c r="T241" s="423"/>
      <c r="U241" s="423"/>
      <c r="V241" s="423"/>
      <c r="W241" s="423"/>
      <c r="X241" s="423"/>
      <c r="Y241" s="423"/>
      <c r="Z241" s="423"/>
      <c r="AA241" s="423"/>
      <c r="AB241" s="423"/>
      <c r="AC241" s="423"/>
      <c r="AD241" s="423"/>
      <c r="AE241" s="423"/>
      <c r="AF241" s="423"/>
      <c r="AG241" s="423"/>
      <c r="AH241" s="423"/>
      <c r="AI241" s="423"/>
      <c r="AJ241" s="73"/>
    </row>
    <row r="242" spans="2:36" ht="34.5" customHeight="1">
      <c r="B242" s="73"/>
      <c r="C242" s="423" t="s">
        <v>334</v>
      </c>
      <c r="D242" s="423"/>
      <c r="E242" s="423"/>
      <c r="F242" s="423"/>
      <c r="G242" s="423"/>
      <c r="H242" s="423"/>
      <c r="I242" s="423"/>
      <c r="J242" s="423"/>
      <c r="K242" s="423"/>
      <c r="L242" s="423"/>
      <c r="M242" s="423"/>
      <c r="N242" s="423"/>
      <c r="O242" s="423"/>
      <c r="P242" s="423"/>
      <c r="Q242" s="423"/>
      <c r="R242" s="423"/>
      <c r="S242" s="423"/>
      <c r="T242" s="423"/>
      <c r="U242" s="423"/>
      <c r="V242" s="423"/>
      <c r="W242" s="423"/>
      <c r="X242" s="423"/>
      <c r="Y242" s="423"/>
      <c r="Z242" s="423"/>
      <c r="AA242" s="423"/>
      <c r="AB242" s="423"/>
      <c r="AC242" s="423"/>
      <c r="AD242" s="423"/>
      <c r="AE242" s="423"/>
      <c r="AF242" s="423"/>
      <c r="AG242" s="423"/>
      <c r="AH242" s="423"/>
      <c r="AI242" s="423"/>
      <c r="AJ242" s="73"/>
    </row>
    <row r="243" spans="2:36" ht="57" customHeight="1">
      <c r="B243" s="73"/>
      <c r="C243" s="423" t="s">
        <v>333</v>
      </c>
      <c r="D243" s="423"/>
      <c r="E243" s="423"/>
      <c r="F243" s="423"/>
      <c r="G243" s="423"/>
      <c r="H243" s="423"/>
      <c r="I243" s="423"/>
      <c r="J243" s="423"/>
      <c r="K243" s="423"/>
      <c r="L243" s="423"/>
      <c r="M243" s="423"/>
      <c r="N243" s="423"/>
      <c r="O243" s="423"/>
      <c r="P243" s="423"/>
      <c r="Q243" s="423"/>
      <c r="R243" s="423"/>
      <c r="S243" s="423"/>
      <c r="T243" s="423"/>
      <c r="U243" s="423"/>
      <c r="V243" s="423"/>
      <c r="W243" s="423"/>
      <c r="X243" s="423"/>
      <c r="Y243" s="423"/>
      <c r="Z243" s="423"/>
      <c r="AA243" s="423"/>
      <c r="AB243" s="423"/>
      <c r="AC243" s="423"/>
      <c r="AD243" s="423"/>
      <c r="AE243" s="423"/>
      <c r="AF243" s="423"/>
      <c r="AG243" s="423"/>
      <c r="AH243" s="423"/>
      <c r="AI243" s="423"/>
      <c r="AJ243" s="73"/>
    </row>
    <row r="244" spans="2:36" ht="104.25" customHeight="1">
      <c r="B244" s="119"/>
      <c r="C244" s="423" t="s">
        <v>335</v>
      </c>
      <c r="D244" s="424"/>
      <c r="E244" s="424"/>
      <c r="F244" s="424"/>
      <c r="G244" s="424"/>
      <c r="H244" s="424"/>
      <c r="I244" s="424"/>
      <c r="J244" s="424"/>
      <c r="K244" s="424"/>
      <c r="L244" s="424"/>
      <c r="M244" s="424"/>
      <c r="N244" s="424"/>
      <c r="O244" s="424"/>
      <c r="P244" s="424"/>
      <c r="Q244" s="424"/>
      <c r="R244" s="424"/>
      <c r="S244" s="424"/>
      <c r="T244" s="424"/>
      <c r="U244" s="424"/>
      <c r="V244" s="424"/>
      <c r="W244" s="424"/>
      <c r="X244" s="424"/>
      <c r="Y244" s="424"/>
      <c r="Z244" s="424"/>
      <c r="AA244" s="424"/>
      <c r="AB244" s="424"/>
      <c r="AC244" s="424"/>
      <c r="AD244" s="424"/>
      <c r="AE244" s="424"/>
      <c r="AF244" s="424"/>
      <c r="AG244" s="424"/>
      <c r="AH244" s="424"/>
      <c r="AI244" s="424"/>
      <c r="AJ244" s="73"/>
    </row>
    <row r="245" spans="2:36" ht="51" customHeight="1">
      <c r="B245" s="73"/>
      <c r="C245" s="423" t="s">
        <v>336</v>
      </c>
      <c r="D245" s="423"/>
      <c r="E245" s="423"/>
      <c r="F245" s="423"/>
      <c r="G245" s="423"/>
      <c r="H245" s="423"/>
      <c r="I245" s="423"/>
      <c r="J245" s="423"/>
      <c r="K245" s="423"/>
      <c r="L245" s="423"/>
      <c r="M245" s="423"/>
      <c r="N245" s="423"/>
      <c r="O245" s="423"/>
      <c r="P245" s="423"/>
      <c r="Q245" s="423"/>
      <c r="R245" s="423"/>
      <c r="S245" s="423"/>
      <c r="T245" s="423"/>
      <c r="U245" s="423"/>
      <c r="V245" s="423"/>
      <c r="W245" s="423"/>
      <c r="X245" s="423"/>
      <c r="Y245" s="423"/>
      <c r="Z245" s="423"/>
      <c r="AA245" s="423"/>
      <c r="AB245" s="423"/>
      <c r="AC245" s="423"/>
      <c r="AD245" s="423"/>
      <c r="AE245" s="423"/>
      <c r="AF245" s="423"/>
      <c r="AG245" s="423"/>
      <c r="AH245" s="423"/>
      <c r="AI245" s="423"/>
      <c r="AJ245" s="73"/>
    </row>
    <row r="246" spans="2:36" ht="21" customHeight="1">
      <c r="B246" s="73"/>
      <c r="C246" s="423" t="s">
        <v>558</v>
      </c>
      <c r="D246" s="424"/>
      <c r="E246" s="424"/>
      <c r="F246" s="424"/>
      <c r="G246" s="424"/>
      <c r="H246" s="424"/>
      <c r="I246" s="424"/>
      <c r="J246" s="424"/>
      <c r="K246" s="424"/>
      <c r="L246" s="424"/>
      <c r="M246" s="424"/>
      <c r="N246" s="424"/>
      <c r="O246" s="424"/>
      <c r="P246" s="424"/>
      <c r="Q246" s="424"/>
      <c r="R246" s="424"/>
      <c r="S246" s="424"/>
      <c r="T246" s="424"/>
      <c r="U246" s="424"/>
      <c r="V246" s="424"/>
      <c r="W246" s="424"/>
      <c r="X246" s="424"/>
      <c r="Y246" s="424"/>
      <c r="Z246" s="424"/>
      <c r="AA246" s="424"/>
      <c r="AB246" s="424"/>
      <c r="AC246" s="424"/>
      <c r="AD246" s="424"/>
      <c r="AE246" s="424"/>
      <c r="AF246" s="424"/>
      <c r="AG246" s="424"/>
      <c r="AH246" s="424"/>
      <c r="AI246" s="424"/>
      <c r="AJ246" s="73"/>
    </row>
    <row r="247" spans="2:36" ht="15.75">
      <c r="B247" s="73"/>
      <c r="C247" s="424"/>
      <c r="D247" s="424"/>
      <c r="E247" s="424"/>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73"/>
    </row>
    <row r="248" spans="2:36" ht="15.75">
      <c r="B248" s="73"/>
      <c r="C248" s="424"/>
      <c r="D248" s="424"/>
      <c r="E248" s="424"/>
      <c r="F248" s="424"/>
      <c r="G248" s="424"/>
      <c r="H248" s="424"/>
      <c r="I248" s="424"/>
      <c r="J248" s="424"/>
      <c r="K248" s="424"/>
      <c r="L248" s="424"/>
      <c r="M248" s="424"/>
      <c r="N248" s="424"/>
      <c r="O248" s="424"/>
      <c r="P248" s="424"/>
      <c r="Q248" s="424"/>
      <c r="R248" s="424"/>
      <c r="S248" s="424"/>
      <c r="T248" s="424"/>
      <c r="U248" s="424"/>
      <c r="V248" s="424"/>
      <c r="W248" s="424"/>
      <c r="X248" s="424"/>
      <c r="Y248" s="424"/>
      <c r="Z248" s="424"/>
      <c r="AA248" s="424"/>
      <c r="AB248" s="424"/>
      <c r="AC248" s="424"/>
      <c r="AD248" s="424"/>
      <c r="AE248" s="424"/>
      <c r="AF248" s="424"/>
      <c r="AG248" s="424"/>
      <c r="AH248" s="424"/>
      <c r="AI248" s="424"/>
      <c r="AJ248" s="73"/>
    </row>
    <row r="249" spans="2:36" ht="15.75">
      <c r="B249" s="73"/>
      <c r="C249" s="424"/>
      <c r="D249" s="424"/>
      <c r="E249" s="424"/>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73"/>
    </row>
    <row r="250" spans="2:36" ht="24" customHeight="1">
      <c r="B250" s="73"/>
      <c r="C250" s="424"/>
      <c r="D250" s="424"/>
      <c r="E250" s="424"/>
      <c r="F250" s="424"/>
      <c r="G250" s="424"/>
      <c r="H250" s="424"/>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424"/>
      <c r="AF250" s="424"/>
      <c r="AG250" s="424"/>
      <c r="AH250" s="424"/>
      <c r="AI250" s="424"/>
      <c r="AJ250" s="73"/>
    </row>
    <row r="251" spans="2:36" ht="19.5" customHeight="1">
      <c r="B251" s="73"/>
      <c r="C251" s="423" t="s">
        <v>559</v>
      </c>
      <c r="D251" s="423"/>
      <c r="E251" s="423"/>
      <c r="F251" s="423"/>
      <c r="G251" s="423"/>
      <c r="H251" s="423"/>
      <c r="I251" s="423"/>
      <c r="J251" s="423"/>
      <c r="K251" s="423"/>
      <c r="L251" s="423"/>
      <c r="M251" s="423"/>
      <c r="N251" s="423"/>
      <c r="O251" s="423"/>
      <c r="P251" s="423"/>
      <c r="Q251" s="423"/>
      <c r="R251" s="423"/>
      <c r="S251" s="423"/>
      <c r="T251" s="423"/>
      <c r="U251" s="423"/>
      <c r="V251" s="423"/>
      <c r="W251" s="423"/>
      <c r="X251" s="423"/>
      <c r="Y251" s="423"/>
      <c r="Z251" s="423"/>
      <c r="AA251" s="423"/>
      <c r="AB251" s="423"/>
      <c r="AC251" s="423"/>
      <c r="AD251" s="423"/>
      <c r="AE251" s="423"/>
      <c r="AF251" s="423"/>
      <c r="AG251" s="423"/>
      <c r="AH251" s="423"/>
      <c r="AI251" s="423"/>
      <c r="AJ251" s="73"/>
    </row>
    <row r="252" spans="2:36" ht="45" customHeight="1">
      <c r="B252" s="73"/>
      <c r="C252" s="691" t="s">
        <v>424</v>
      </c>
      <c r="D252" s="691"/>
      <c r="E252" s="691"/>
      <c r="F252" s="691"/>
      <c r="G252" s="691"/>
      <c r="H252" s="691"/>
      <c r="I252" s="691"/>
      <c r="J252" s="691"/>
      <c r="K252" s="691"/>
      <c r="L252" s="691"/>
      <c r="M252" s="691"/>
      <c r="N252" s="691"/>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73"/>
    </row>
    <row r="253" spans="2:36" ht="46.5" customHeight="1">
      <c r="B253" s="73"/>
      <c r="C253" s="691" t="s">
        <v>425</v>
      </c>
      <c r="D253" s="691"/>
      <c r="E253" s="691"/>
      <c r="F253" s="691"/>
      <c r="G253" s="691"/>
      <c r="H253" s="691"/>
      <c r="I253" s="691"/>
      <c r="J253" s="691"/>
      <c r="K253" s="691"/>
      <c r="L253" s="691"/>
      <c r="M253" s="691"/>
      <c r="N253" s="691"/>
      <c r="O253" s="691"/>
      <c r="P253" s="691"/>
      <c r="Q253" s="691"/>
      <c r="R253" s="691"/>
      <c r="S253" s="691"/>
      <c r="T253" s="691"/>
      <c r="U253" s="691"/>
      <c r="V253" s="691"/>
      <c r="W253" s="691"/>
      <c r="X253" s="691"/>
      <c r="Y253" s="691"/>
      <c r="Z253" s="691"/>
      <c r="AA253" s="691"/>
      <c r="AB253" s="691"/>
      <c r="AC253" s="691"/>
      <c r="AD253" s="691"/>
      <c r="AE253" s="691"/>
      <c r="AF253" s="691"/>
      <c r="AG253" s="691"/>
      <c r="AH253" s="691"/>
      <c r="AI253" s="691"/>
      <c r="AJ253" s="73"/>
    </row>
    <row r="254" spans="2:36" ht="56.25" customHeight="1">
      <c r="B254" s="119"/>
      <c r="C254" s="692" t="s">
        <v>550</v>
      </c>
      <c r="D254" s="692"/>
      <c r="E254" s="692"/>
      <c r="F254" s="692"/>
      <c r="G254" s="692"/>
      <c r="H254" s="692"/>
      <c r="I254" s="692"/>
      <c r="J254" s="692"/>
      <c r="K254" s="692"/>
      <c r="L254" s="692"/>
      <c r="M254" s="692"/>
      <c r="N254" s="692"/>
      <c r="O254" s="692"/>
      <c r="P254" s="692"/>
      <c r="Q254" s="692"/>
      <c r="R254" s="692"/>
      <c r="S254" s="692"/>
      <c r="T254" s="692"/>
      <c r="U254" s="692"/>
      <c r="V254" s="692"/>
      <c r="W254" s="692"/>
      <c r="X254" s="692"/>
      <c r="Y254" s="692"/>
      <c r="Z254" s="692"/>
      <c r="AA254" s="692"/>
      <c r="AB254" s="692"/>
      <c r="AC254" s="692"/>
      <c r="AD254" s="692"/>
      <c r="AE254" s="692"/>
      <c r="AF254" s="692"/>
      <c r="AG254" s="692"/>
      <c r="AH254" s="692"/>
      <c r="AI254" s="692"/>
      <c r="AJ254" s="73"/>
    </row>
    <row r="255" spans="2:36" ht="17.25" customHeight="1">
      <c r="B255" s="19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422"/>
      <c r="AE255" s="422"/>
      <c r="AF255" s="422"/>
      <c r="AG255" s="422"/>
      <c r="AH255" s="422"/>
      <c r="AI255" s="422"/>
      <c r="AJ255" s="73"/>
    </row>
    <row r="256" spans="1:37" ht="12.75" customHeight="1">
      <c r="A256" s="73"/>
      <c r="B256" s="73"/>
      <c r="C256" s="362" t="s">
        <v>44</v>
      </c>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4"/>
      <c r="Z256" s="693"/>
      <c r="AA256" s="694"/>
      <c r="AB256" s="694"/>
      <c r="AC256" s="694"/>
      <c r="AD256" s="694"/>
      <c r="AE256" s="694"/>
      <c r="AF256" s="694"/>
      <c r="AG256" s="694"/>
      <c r="AH256" s="694"/>
      <c r="AI256" s="695"/>
      <c r="AJ256" s="73"/>
      <c r="AK256" s="73"/>
    </row>
    <row r="257" spans="1:37" ht="12.75" customHeight="1">
      <c r="A257" s="73"/>
      <c r="B257" s="73"/>
      <c r="C257" s="406" t="s">
        <v>232</v>
      </c>
      <c r="D257" s="406"/>
      <c r="E257" s="406"/>
      <c r="F257" s="406"/>
      <c r="G257" s="406"/>
      <c r="H257" s="406"/>
      <c r="I257" s="406"/>
      <c r="J257" s="406"/>
      <c r="K257" s="406"/>
      <c r="L257" s="406"/>
      <c r="M257" s="406"/>
      <c r="N257" s="406"/>
      <c r="O257" s="406"/>
      <c r="P257" s="406"/>
      <c r="Q257" s="406"/>
      <c r="R257" s="406"/>
      <c r="S257" s="406"/>
      <c r="T257" s="406"/>
      <c r="U257" s="406"/>
      <c r="V257" s="406"/>
      <c r="W257" s="406"/>
      <c r="X257" s="406"/>
      <c r="Y257" s="406"/>
      <c r="Z257" s="696"/>
      <c r="AA257" s="696"/>
      <c r="AB257" s="696"/>
      <c r="AC257" s="696"/>
      <c r="AD257" s="696"/>
      <c r="AE257" s="696"/>
      <c r="AF257" s="696"/>
      <c r="AG257" s="696"/>
      <c r="AH257" s="696"/>
      <c r="AI257" s="696"/>
      <c r="AJ257" s="73"/>
      <c r="AK257" s="73"/>
    </row>
    <row r="258" spans="1:37" ht="14.25" customHeight="1">
      <c r="A258" s="73"/>
      <c r="B258" s="73"/>
      <c r="C258" s="406" t="s">
        <v>233</v>
      </c>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623"/>
      <c r="AA258" s="623"/>
      <c r="AB258" s="623"/>
      <c r="AC258" s="623"/>
      <c r="AD258" s="623"/>
      <c r="AE258" s="623"/>
      <c r="AF258" s="623"/>
      <c r="AG258" s="623"/>
      <c r="AH258" s="623"/>
      <c r="AI258" s="623"/>
      <c r="AJ258" s="73"/>
      <c r="AK258" s="73"/>
    </row>
    <row r="259" spans="1:37" ht="7.5" customHeight="1">
      <c r="A259" s="73"/>
      <c r="B259" s="73"/>
      <c r="C259" s="696"/>
      <c r="D259" s="696"/>
      <c r="E259" s="696"/>
      <c r="F259" s="696"/>
      <c r="G259" s="696"/>
      <c r="H259" s="696"/>
      <c r="I259" s="696"/>
      <c r="J259" s="696"/>
      <c r="K259" s="696"/>
      <c r="L259" s="696"/>
      <c r="M259" s="696"/>
      <c r="N259" s="696"/>
      <c r="O259" s="696"/>
      <c r="P259" s="696"/>
      <c r="Q259" s="696"/>
      <c r="R259" s="696"/>
      <c r="S259" s="696"/>
      <c r="T259" s="696"/>
      <c r="U259" s="696"/>
      <c r="V259" s="696"/>
      <c r="W259" s="696"/>
      <c r="X259" s="696"/>
      <c r="Y259" s="696"/>
      <c r="Z259" s="696"/>
      <c r="AA259" s="696"/>
      <c r="AB259" s="696"/>
      <c r="AC259" s="696"/>
      <c r="AD259" s="696"/>
      <c r="AE259" s="696"/>
      <c r="AF259" s="696"/>
      <c r="AG259" s="696"/>
      <c r="AH259" s="696"/>
      <c r="AI259" s="696"/>
      <c r="AJ259" s="73"/>
      <c r="AK259" s="73"/>
    </row>
    <row r="260" spans="1:37" ht="4.5" customHeight="1">
      <c r="A260" s="73"/>
      <c r="B260" s="73"/>
      <c r="C260" s="701"/>
      <c r="D260" s="701"/>
      <c r="E260" s="701"/>
      <c r="F260" s="701"/>
      <c r="G260" s="701"/>
      <c r="H260" s="701"/>
      <c r="I260" s="701"/>
      <c r="J260" s="701"/>
      <c r="K260" s="701"/>
      <c r="L260" s="701"/>
      <c r="M260" s="701"/>
      <c r="N260" s="701"/>
      <c r="O260" s="701"/>
      <c r="P260" s="701"/>
      <c r="Q260" s="701"/>
      <c r="R260" s="701"/>
      <c r="S260" s="701"/>
      <c r="T260" s="701"/>
      <c r="U260" s="701"/>
      <c r="V260" s="701"/>
      <c r="W260" s="698" t="s">
        <v>234</v>
      </c>
      <c r="X260" s="698"/>
      <c r="Y260" s="698"/>
      <c r="Z260" s="698"/>
      <c r="AA260" s="698"/>
      <c r="AB260" s="698"/>
      <c r="AC260" s="698"/>
      <c r="AD260" s="698"/>
      <c r="AE260" s="698"/>
      <c r="AF260" s="207"/>
      <c r="AG260" s="207"/>
      <c r="AH260" s="207"/>
      <c r="AI260" s="207"/>
      <c r="AJ260" s="73"/>
      <c r="AK260" s="73"/>
    </row>
    <row r="261" spans="1:37" ht="14.25" customHeight="1">
      <c r="A261" s="73"/>
      <c r="B261" s="73"/>
      <c r="C261" s="699" t="s">
        <v>45</v>
      </c>
      <c r="D261" s="699"/>
      <c r="E261" s="699"/>
      <c r="F261" s="699"/>
      <c r="G261" s="699"/>
      <c r="H261" s="699"/>
      <c r="I261" s="699"/>
      <c r="J261" s="699"/>
      <c r="K261" s="699"/>
      <c r="L261" s="699"/>
      <c r="M261" s="699"/>
      <c r="N261" s="700"/>
      <c r="O261" s="617"/>
      <c r="P261" s="617"/>
      <c r="Q261" s="617"/>
      <c r="R261" s="617"/>
      <c r="S261" s="617"/>
      <c r="T261" s="617"/>
      <c r="U261" s="617"/>
      <c r="V261" s="207"/>
      <c r="W261" s="698"/>
      <c r="X261" s="698"/>
      <c r="Y261" s="698"/>
      <c r="Z261" s="698"/>
      <c r="AA261" s="698"/>
      <c r="AB261" s="698"/>
      <c r="AC261" s="698"/>
      <c r="AD261" s="698"/>
      <c r="AE261" s="698"/>
      <c r="AF261" s="616"/>
      <c r="AG261" s="616"/>
      <c r="AH261" s="701"/>
      <c r="AI261" s="701"/>
      <c r="AJ261" s="73"/>
      <c r="AK261" s="73"/>
    </row>
    <row r="262" spans="1:37" ht="9.75" customHeight="1">
      <c r="A262" s="73"/>
      <c r="B262" s="73"/>
      <c r="C262" s="422"/>
      <c r="D262" s="422"/>
      <c r="E262" s="422"/>
      <c r="F262" s="422"/>
      <c r="G262" s="422"/>
      <c r="H262" s="422"/>
      <c r="I262" s="422"/>
      <c r="J262" s="422"/>
      <c r="K262" s="422"/>
      <c r="L262" s="422"/>
      <c r="M262" s="422"/>
      <c r="N262" s="422"/>
      <c r="O262" s="422"/>
      <c r="P262" s="422"/>
      <c r="Q262" s="422"/>
      <c r="R262" s="422"/>
      <c r="S262" s="422"/>
      <c r="T262" s="422"/>
      <c r="U262" s="422"/>
      <c r="V262" s="422"/>
      <c r="W262" s="698"/>
      <c r="X262" s="698"/>
      <c r="Y262" s="698"/>
      <c r="Z262" s="698"/>
      <c r="AA262" s="698"/>
      <c r="AB262" s="698"/>
      <c r="AC262" s="698"/>
      <c r="AD262" s="698"/>
      <c r="AE262" s="698"/>
      <c r="AF262" s="702"/>
      <c r="AG262" s="702"/>
      <c r="AH262" s="701"/>
      <c r="AI262" s="701"/>
      <c r="AJ262" s="73"/>
      <c r="AK262" s="73"/>
    </row>
    <row r="263" spans="1:37" ht="0.75" customHeight="1">
      <c r="A263" s="73"/>
      <c r="B263" s="73"/>
      <c r="C263" s="402"/>
      <c r="D263" s="402"/>
      <c r="E263" s="402"/>
      <c r="F263" s="402"/>
      <c r="G263" s="402"/>
      <c r="H263" s="402"/>
      <c r="I263" s="402"/>
      <c r="J263" s="402"/>
      <c r="K263" s="402"/>
      <c r="L263" s="402"/>
      <c r="M263" s="402"/>
      <c r="N263" s="402"/>
      <c r="O263" s="402"/>
      <c r="P263" s="402"/>
      <c r="Q263" s="402"/>
      <c r="R263" s="402"/>
      <c r="S263" s="402"/>
      <c r="T263" s="402"/>
      <c r="U263" s="402"/>
      <c r="V263" s="402"/>
      <c r="W263" s="402"/>
      <c r="X263" s="402"/>
      <c r="Y263" s="402"/>
      <c r="Z263" s="402"/>
      <c r="AA263" s="402"/>
      <c r="AB263" s="402"/>
      <c r="AC263" s="402"/>
      <c r="AD263" s="402"/>
      <c r="AE263" s="402"/>
      <c r="AF263" s="402"/>
      <c r="AG263" s="402"/>
      <c r="AH263" s="402"/>
      <c r="AI263" s="402"/>
      <c r="AJ263" s="73"/>
      <c r="AK263" s="73"/>
    </row>
    <row r="264" spans="1:37" s="65" customFormat="1" ht="9.75" customHeight="1">
      <c r="A264" s="199"/>
      <c r="B264" s="199"/>
      <c r="C264" s="417" t="s">
        <v>235</v>
      </c>
      <c r="D264" s="417"/>
      <c r="E264" s="417"/>
      <c r="F264" s="417"/>
      <c r="G264" s="417"/>
      <c r="H264" s="417"/>
      <c r="I264" s="417"/>
      <c r="J264" s="417"/>
      <c r="K264" s="417"/>
      <c r="L264" s="417"/>
      <c r="M264" s="417"/>
      <c r="N264" s="417"/>
      <c r="O264" s="417"/>
      <c r="P264" s="417"/>
      <c r="Q264" s="417"/>
      <c r="R264" s="417"/>
      <c r="S264" s="417"/>
      <c r="T264" s="417"/>
      <c r="U264" s="417"/>
      <c r="V264" s="417"/>
      <c r="W264" s="417"/>
      <c r="X264" s="417"/>
      <c r="Y264" s="417"/>
      <c r="Z264" s="417" t="s">
        <v>566</v>
      </c>
      <c r="AA264" s="417"/>
      <c r="AB264" s="417"/>
      <c r="AC264" s="417"/>
      <c r="AD264" s="417"/>
      <c r="AE264" s="417"/>
      <c r="AF264" s="417"/>
      <c r="AG264" s="417"/>
      <c r="AH264" s="417"/>
      <c r="AI264" s="417"/>
      <c r="AJ264" s="199"/>
      <c r="AK264" s="199"/>
    </row>
    <row r="265" spans="1:37" ht="9.75" customHeight="1">
      <c r="A265" s="73"/>
      <c r="B265" s="73"/>
      <c r="C265" s="418" t="s">
        <v>46</v>
      </c>
      <c r="D265" s="418"/>
      <c r="E265" s="418"/>
      <c r="F265" s="418"/>
      <c r="G265" s="418"/>
      <c r="H265" s="418"/>
      <c r="I265" s="418"/>
      <c r="J265" s="418"/>
      <c r="K265" s="418"/>
      <c r="L265" s="418"/>
      <c r="M265" s="418"/>
      <c r="N265" s="418"/>
      <c r="O265" s="418"/>
      <c r="P265" s="418"/>
      <c r="Q265" s="418"/>
      <c r="R265" s="418"/>
      <c r="S265" s="418"/>
      <c r="T265" s="418"/>
      <c r="U265" s="418"/>
      <c r="V265" s="418"/>
      <c r="W265" s="418"/>
      <c r="X265" s="418"/>
      <c r="Y265" s="418"/>
      <c r="Z265" s="418" t="s">
        <v>47</v>
      </c>
      <c r="AA265" s="418"/>
      <c r="AB265" s="418"/>
      <c r="AC265" s="418"/>
      <c r="AD265" s="418"/>
      <c r="AE265" s="418"/>
      <c r="AF265" s="418" t="s">
        <v>48</v>
      </c>
      <c r="AG265" s="418"/>
      <c r="AH265" s="418" t="s">
        <v>49</v>
      </c>
      <c r="AI265" s="418"/>
      <c r="AJ265" s="73"/>
      <c r="AK265" s="73"/>
    </row>
    <row r="266" spans="1:37" s="65" customFormat="1" ht="9.75" customHeight="1">
      <c r="A266" s="199"/>
      <c r="B266" s="199"/>
      <c r="C266" s="420"/>
      <c r="D266" s="420"/>
      <c r="E266" s="420"/>
      <c r="F266" s="420"/>
      <c r="G266" s="420"/>
      <c r="H266" s="420"/>
      <c r="I266" s="420"/>
      <c r="J266" s="420"/>
      <c r="K266" s="420"/>
      <c r="L266" s="420"/>
      <c r="M266" s="420"/>
      <c r="N266" s="420"/>
      <c r="O266" s="420"/>
      <c r="P266" s="420"/>
      <c r="Q266" s="420"/>
      <c r="R266" s="420"/>
      <c r="S266" s="420"/>
      <c r="T266" s="420"/>
      <c r="U266" s="420"/>
      <c r="V266" s="420"/>
      <c r="W266" s="420"/>
      <c r="X266" s="420"/>
      <c r="Y266" s="420"/>
      <c r="Z266" s="420" t="s">
        <v>50</v>
      </c>
      <c r="AA266" s="420"/>
      <c r="AB266" s="420"/>
      <c r="AC266" s="420"/>
      <c r="AD266" s="420"/>
      <c r="AE266" s="420"/>
      <c r="AF266" s="420" t="s">
        <v>50</v>
      </c>
      <c r="AG266" s="420"/>
      <c r="AH266" s="420" t="s">
        <v>50</v>
      </c>
      <c r="AI266" s="420"/>
      <c r="AJ266" s="199"/>
      <c r="AK266" s="199"/>
    </row>
    <row r="267" spans="1:37" s="65" customFormat="1" ht="9" customHeight="1">
      <c r="A267" s="199"/>
      <c r="B267" s="199"/>
      <c r="C267" s="417">
        <v>1</v>
      </c>
      <c r="D267" s="417"/>
      <c r="E267" s="417"/>
      <c r="F267" s="417"/>
      <c r="G267" s="417"/>
      <c r="H267" s="417"/>
      <c r="I267" s="417"/>
      <c r="J267" s="417"/>
      <c r="K267" s="417"/>
      <c r="L267" s="417"/>
      <c r="M267" s="417"/>
      <c r="N267" s="417"/>
      <c r="O267" s="417"/>
      <c r="P267" s="417"/>
      <c r="Q267" s="417"/>
      <c r="R267" s="417"/>
      <c r="S267" s="417"/>
      <c r="T267" s="417"/>
      <c r="U267" s="417"/>
      <c r="V267" s="417"/>
      <c r="W267" s="417"/>
      <c r="X267" s="417"/>
      <c r="Y267" s="417"/>
      <c r="Z267" s="417">
        <v>2</v>
      </c>
      <c r="AA267" s="417"/>
      <c r="AB267" s="417"/>
      <c r="AC267" s="417"/>
      <c r="AD267" s="417"/>
      <c r="AE267" s="417"/>
      <c r="AF267" s="417">
        <v>3</v>
      </c>
      <c r="AG267" s="417"/>
      <c r="AH267" s="417">
        <v>4</v>
      </c>
      <c r="AI267" s="417"/>
      <c r="AJ267" s="199"/>
      <c r="AK267" s="199"/>
    </row>
    <row r="268" spans="1:37" ht="12" customHeight="1">
      <c r="A268" s="73"/>
      <c r="B268" s="73"/>
      <c r="C268" s="599" t="s">
        <v>51</v>
      </c>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703">
        <f>Z271+Z270</f>
        <v>0</v>
      </c>
      <c r="AA268" s="703"/>
      <c r="AB268" s="703"/>
      <c r="AC268" s="703"/>
      <c r="AD268" s="703"/>
      <c r="AE268" s="703"/>
      <c r="AF268" s="703">
        <f>AF269+AF270+AF271</f>
        <v>0</v>
      </c>
      <c r="AG268" s="703"/>
      <c r="AH268" s="703">
        <f>AH269+AH270+AH271</f>
        <v>0</v>
      </c>
      <c r="AI268" s="703"/>
      <c r="AJ268" s="73"/>
      <c r="AK268" s="73"/>
    </row>
    <row r="269" spans="1:37" ht="12" customHeight="1">
      <c r="A269" s="73"/>
      <c r="B269" s="73"/>
      <c r="C269" s="376" t="s">
        <v>52</v>
      </c>
      <c r="D269" s="376"/>
      <c r="E269" s="376"/>
      <c r="F269" s="376"/>
      <c r="G269" s="376"/>
      <c r="H269" s="376"/>
      <c r="I269" s="376"/>
      <c r="J269" s="376"/>
      <c r="K269" s="376"/>
      <c r="L269" s="376"/>
      <c r="M269" s="376"/>
      <c r="N269" s="376"/>
      <c r="O269" s="376"/>
      <c r="P269" s="376"/>
      <c r="Q269" s="376"/>
      <c r="R269" s="376"/>
      <c r="S269" s="376"/>
      <c r="T269" s="376"/>
      <c r="U269" s="376"/>
      <c r="V269" s="376"/>
      <c r="W269" s="376"/>
      <c r="X269" s="376"/>
      <c r="Y269" s="376"/>
      <c r="Z269" s="704"/>
      <c r="AA269" s="704"/>
      <c r="AB269" s="704"/>
      <c r="AC269" s="704"/>
      <c r="AD269" s="704"/>
      <c r="AE269" s="704"/>
      <c r="AF269" s="705"/>
      <c r="AG269" s="705"/>
      <c r="AH269" s="706">
        <f>AF269</f>
        <v>0</v>
      </c>
      <c r="AI269" s="706"/>
      <c r="AJ269" s="73"/>
      <c r="AK269" s="73"/>
    </row>
    <row r="270" spans="1:37" ht="12" customHeight="1">
      <c r="A270" s="73"/>
      <c r="B270" s="73"/>
      <c r="C270" s="376" t="s">
        <v>53</v>
      </c>
      <c r="D270" s="376"/>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705"/>
      <c r="AA270" s="705"/>
      <c r="AB270" s="705"/>
      <c r="AC270" s="705"/>
      <c r="AD270" s="705"/>
      <c r="AE270" s="705"/>
      <c r="AF270" s="705"/>
      <c r="AG270" s="705"/>
      <c r="AH270" s="706">
        <f>AF270+Z270</f>
        <v>0</v>
      </c>
      <c r="AI270" s="706"/>
      <c r="AJ270" s="73"/>
      <c r="AK270" s="73"/>
    </row>
    <row r="271" spans="1:37" ht="24.75" customHeight="1">
      <c r="A271" s="73"/>
      <c r="B271" s="73"/>
      <c r="C271" s="342" t="s">
        <v>54</v>
      </c>
      <c r="D271" s="342"/>
      <c r="E271" s="342"/>
      <c r="F271" s="342"/>
      <c r="G271" s="342"/>
      <c r="H271" s="342"/>
      <c r="I271" s="342"/>
      <c r="J271" s="342"/>
      <c r="K271" s="342"/>
      <c r="L271" s="342"/>
      <c r="M271" s="342"/>
      <c r="N271" s="342"/>
      <c r="O271" s="342"/>
      <c r="P271" s="342"/>
      <c r="Q271" s="342"/>
      <c r="R271" s="342"/>
      <c r="S271" s="342"/>
      <c r="T271" s="342"/>
      <c r="U271" s="342"/>
      <c r="V271" s="342"/>
      <c r="W271" s="342"/>
      <c r="X271" s="342"/>
      <c r="Y271" s="342"/>
      <c r="Z271" s="705"/>
      <c r="AA271" s="705"/>
      <c r="AB271" s="705"/>
      <c r="AC271" s="705"/>
      <c r="AD271" s="705"/>
      <c r="AE271" s="705"/>
      <c r="AF271" s="705"/>
      <c r="AG271" s="705"/>
      <c r="AH271" s="706">
        <f>AF271+Z271</f>
        <v>0</v>
      </c>
      <c r="AI271" s="706"/>
      <c r="AJ271" s="73"/>
      <c r="AK271" s="73"/>
    </row>
    <row r="272" spans="1:37" ht="12" customHeight="1">
      <c r="A272" s="73"/>
      <c r="B272" s="73"/>
      <c r="C272" s="599" t="s">
        <v>55</v>
      </c>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707"/>
      <c r="AA272" s="707"/>
      <c r="AB272" s="707"/>
      <c r="AC272" s="707"/>
      <c r="AD272" s="707"/>
      <c r="AE272" s="707"/>
      <c r="AF272" s="707"/>
      <c r="AG272" s="707"/>
      <c r="AH272" s="708">
        <f>AF272+Z272</f>
        <v>0</v>
      </c>
      <c r="AI272" s="708"/>
      <c r="AJ272" s="73"/>
      <c r="AK272" s="73"/>
    </row>
    <row r="273" spans="1:37" ht="12" customHeight="1">
      <c r="A273" s="73"/>
      <c r="B273" s="73"/>
      <c r="C273" s="599" t="s">
        <v>56</v>
      </c>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708">
        <f>Z274+Z275+Z276+Z278+Z279</f>
        <v>0</v>
      </c>
      <c r="AA273" s="708"/>
      <c r="AB273" s="708"/>
      <c r="AC273" s="708"/>
      <c r="AD273" s="708"/>
      <c r="AE273" s="708"/>
      <c r="AF273" s="708">
        <f>AF274+AF275+AF276+AF277+AF278+AF279</f>
        <v>0</v>
      </c>
      <c r="AG273" s="708"/>
      <c r="AH273" s="708">
        <f>AH274+AH275+AH276+AH277+AH278+AH279</f>
        <v>0</v>
      </c>
      <c r="AI273" s="708"/>
      <c r="AJ273" s="73"/>
      <c r="AK273" s="73"/>
    </row>
    <row r="274" spans="1:37" ht="12" customHeight="1">
      <c r="A274" s="73"/>
      <c r="B274" s="73"/>
      <c r="C274" s="376" t="s">
        <v>57</v>
      </c>
      <c r="D274" s="376"/>
      <c r="E274" s="376"/>
      <c r="F274" s="376"/>
      <c r="G274" s="376"/>
      <c r="H274" s="376"/>
      <c r="I274" s="376"/>
      <c r="J274" s="376"/>
      <c r="K274" s="376"/>
      <c r="L274" s="376"/>
      <c r="M274" s="376"/>
      <c r="N274" s="376"/>
      <c r="O274" s="376"/>
      <c r="P274" s="376"/>
      <c r="Q274" s="376"/>
      <c r="R274" s="376"/>
      <c r="S274" s="376"/>
      <c r="T274" s="376"/>
      <c r="U274" s="376"/>
      <c r="V274" s="376"/>
      <c r="W274" s="376"/>
      <c r="X274" s="376"/>
      <c r="Y274" s="376"/>
      <c r="Z274" s="709"/>
      <c r="AA274" s="709"/>
      <c r="AB274" s="709"/>
      <c r="AC274" s="709"/>
      <c r="AD274" s="709"/>
      <c r="AE274" s="709"/>
      <c r="AF274" s="709"/>
      <c r="AG274" s="709"/>
      <c r="AH274" s="703">
        <f>AF274+Z274</f>
        <v>0</v>
      </c>
      <c r="AI274" s="703"/>
      <c r="AJ274" s="73"/>
      <c r="AK274" s="73"/>
    </row>
    <row r="275" spans="1:37" ht="12" customHeight="1">
      <c r="A275" s="73"/>
      <c r="B275" s="73"/>
      <c r="C275" s="376" t="s">
        <v>58</v>
      </c>
      <c r="D275" s="376"/>
      <c r="E275" s="376"/>
      <c r="F275" s="376"/>
      <c r="G275" s="376"/>
      <c r="H275" s="376"/>
      <c r="I275" s="376"/>
      <c r="J275" s="376"/>
      <c r="K275" s="376"/>
      <c r="L275" s="376"/>
      <c r="M275" s="376"/>
      <c r="N275" s="376"/>
      <c r="O275" s="376"/>
      <c r="P275" s="376"/>
      <c r="Q275" s="376"/>
      <c r="R275" s="376"/>
      <c r="S275" s="376"/>
      <c r="T275" s="376"/>
      <c r="U275" s="376"/>
      <c r="V275" s="376"/>
      <c r="W275" s="376"/>
      <c r="X275" s="376"/>
      <c r="Y275" s="376"/>
      <c r="Z275" s="705"/>
      <c r="AA275" s="705"/>
      <c r="AB275" s="705"/>
      <c r="AC275" s="705"/>
      <c r="AD275" s="705"/>
      <c r="AE275" s="705"/>
      <c r="AF275" s="705"/>
      <c r="AG275" s="705"/>
      <c r="AH275" s="706">
        <f>AF275+Z275</f>
        <v>0</v>
      </c>
      <c r="AI275" s="706"/>
      <c r="AJ275" s="73"/>
      <c r="AK275" s="73"/>
    </row>
    <row r="276" spans="1:37" ht="12" customHeight="1">
      <c r="A276" s="73"/>
      <c r="B276" s="73"/>
      <c r="C276" s="376" t="s">
        <v>59</v>
      </c>
      <c r="D276" s="376"/>
      <c r="E276" s="376"/>
      <c r="F276" s="376"/>
      <c r="G276" s="376"/>
      <c r="H276" s="376"/>
      <c r="I276" s="376"/>
      <c r="J276" s="376"/>
      <c r="K276" s="376"/>
      <c r="L276" s="376"/>
      <c r="M276" s="376"/>
      <c r="N276" s="376"/>
      <c r="O276" s="376"/>
      <c r="P276" s="376"/>
      <c r="Q276" s="376"/>
      <c r="R276" s="376"/>
      <c r="S276" s="376"/>
      <c r="T276" s="376"/>
      <c r="U276" s="376"/>
      <c r="V276" s="376"/>
      <c r="W276" s="376"/>
      <c r="X276" s="376"/>
      <c r="Y276" s="376"/>
      <c r="Z276" s="705"/>
      <c r="AA276" s="705"/>
      <c r="AB276" s="705"/>
      <c r="AC276" s="705"/>
      <c r="AD276" s="705"/>
      <c r="AE276" s="705"/>
      <c r="AF276" s="705"/>
      <c r="AG276" s="705"/>
      <c r="AH276" s="706">
        <f>AF276+Z276</f>
        <v>0</v>
      </c>
      <c r="AI276" s="706"/>
      <c r="AJ276" s="73"/>
      <c r="AK276" s="73"/>
    </row>
    <row r="277" spans="1:37" ht="12" customHeight="1">
      <c r="A277" s="73"/>
      <c r="B277" s="73"/>
      <c r="C277" s="376" t="s">
        <v>60</v>
      </c>
      <c r="D277" s="376"/>
      <c r="E277" s="376"/>
      <c r="F277" s="376"/>
      <c r="G277" s="376"/>
      <c r="H277" s="376"/>
      <c r="I277" s="376"/>
      <c r="J277" s="376"/>
      <c r="K277" s="376"/>
      <c r="L277" s="376"/>
      <c r="M277" s="376"/>
      <c r="N277" s="376"/>
      <c r="O277" s="376"/>
      <c r="P277" s="376"/>
      <c r="Q277" s="376"/>
      <c r="R277" s="376"/>
      <c r="S277" s="376"/>
      <c r="T277" s="376"/>
      <c r="U277" s="376"/>
      <c r="V277" s="376"/>
      <c r="W277" s="376"/>
      <c r="X277" s="376"/>
      <c r="Y277" s="376"/>
      <c r="Z277" s="704"/>
      <c r="AA277" s="704"/>
      <c r="AB277" s="704"/>
      <c r="AC277" s="704"/>
      <c r="AD277" s="704"/>
      <c r="AE277" s="704"/>
      <c r="AF277" s="705"/>
      <c r="AG277" s="705"/>
      <c r="AH277" s="706">
        <f>AF277</f>
        <v>0</v>
      </c>
      <c r="AI277" s="706"/>
      <c r="AJ277" s="73"/>
      <c r="AK277" s="73"/>
    </row>
    <row r="278" spans="1:37" ht="12" customHeight="1">
      <c r="A278" s="73"/>
      <c r="B278" s="73"/>
      <c r="C278" s="376" t="s">
        <v>61</v>
      </c>
      <c r="D278" s="376"/>
      <c r="E278" s="376"/>
      <c r="F278" s="376"/>
      <c r="G278" s="376"/>
      <c r="H278" s="376"/>
      <c r="I278" s="376"/>
      <c r="J278" s="376"/>
      <c r="K278" s="376"/>
      <c r="L278" s="376"/>
      <c r="M278" s="376"/>
      <c r="N278" s="376"/>
      <c r="O278" s="376"/>
      <c r="P278" s="376"/>
      <c r="Q278" s="376"/>
      <c r="R278" s="376"/>
      <c r="S278" s="376"/>
      <c r="T278" s="376"/>
      <c r="U278" s="376"/>
      <c r="V278" s="376"/>
      <c r="W278" s="376"/>
      <c r="X278" s="376"/>
      <c r="Y278" s="376"/>
      <c r="Z278" s="705"/>
      <c r="AA278" s="705"/>
      <c r="AB278" s="705"/>
      <c r="AC278" s="705"/>
      <c r="AD278" s="705"/>
      <c r="AE278" s="705"/>
      <c r="AF278" s="705"/>
      <c r="AG278" s="705"/>
      <c r="AH278" s="706">
        <f>AF278+Z278</f>
        <v>0</v>
      </c>
      <c r="AI278" s="706"/>
      <c r="AJ278" s="73"/>
      <c r="AK278" s="73"/>
    </row>
    <row r="279" spans="1:37" ht="12" customHeight="1">
      <c r="A279" s="73"/>
      <c r="B279" s="73"/>
      <c r="C279" s="376" t="s">
        <v>62</v>
      </c>
      <c r="D279" s="376"/>
      <c r="E279" s="376"/>
      <c r="F279" s="376"/>
      <c r="G279" s="376"/>
      <c r="H279" s="376"/>
      <c r="I279" s="376"/>
      <c r="J279" s="376"/>
      <c r="K279" s="376"/>
      <c r="L279" s="376"/>
      <c r="M279" s="376"/>
      <c r="N279" s="376"/>
      <c r="O279" s="376"/>
      <c r="P279" s="376"/>
      <c r="Q279" s="376"/>
      <c r="R279" s="376"/>
      <c r="S279" s="376"/>
      <c r="T279" s="376"/>
      <c r="U279" s="711"/>
      <c r="V279" s="711"/>
      <c r="W279" s="711"/>
      <c r="X279" s="711"/>
      <c r="Y279" s="711"/>
      <c r="Z279" s="705"/>
      <c r="AA279" s="705"/>
      <c r="AB279" s="705"/>
      <c r="AC279" s="705"/>
      <c r="AD279" s="705"/>
      <c r="AE279" s="705"/>
      <c r="AF279" s="705"/>
      <c r="AG279" s="705"/>
      <c r="AH279" s="706">
        <f>AF279+Z279</f>
        <v>0</v>
      </c>
      <c r="AI279" s="706"/>
      <c r="AJ279" s="73"/>
      <c r="AK279" s="73"/>
    </row>
    <row r="280" spans="1:37" ht="12" customHeight="1">
      <c r="A280" s="73"/>
      <c r="B280" s="73"/>
      <c r="C280" s="397" t="s">
        <v>414</v>
      </c>
      <c r="D280" s="398"/>
      <c r="E280" s="398"/>
      <c r="F280" s="398"/>
      <c r="G280" s="398"/>
      <c r="H280" s="398"/>
      <c r="I280" s="398"/>
      <c r="J280" s="398"/>
      <c r="K280" s="398"/>
      <c r="L280" s="398"/>
      <c r="M280" s="398"/>
      <c r="N280" s="398"/>
      <c r="O280" s="398"/>
      <c r="P280" s="398"/>
      <c r="Q280" s="398"/>
      <c r="R280" s="398"/>
      <c r="S280" s="398"/>
      <c r="T280" s="398"/>
      <c r="U280" s="399" t="e">
        <f>PRODUCT(Z273,1/SUM(Z270,Z271,Z272,Z282))</f>
        <v>#DIV/0!</v>
      </c>
      <c r="V280" s="400"/>
      <c r="W280" s="400"/>
      <c r="X280" s="400"/>
      <c r="Y280" s="401"/>
      <c r="Z280" s="374" t="str">
        <f>IF(Z273&lt;=PRODUCT(0.1,SUM(Z270,Z271,Z272,Z282)),"Cap. 3 se încadreaza în limita de 10%","Cap. 3 NU SE INCADREAZA IN LIMITA DE 10%!")</f>
        <v>Cap. 3 se încadreaza în limita de 10%</v>
      </c>
      <c r="AA280" s="375"/>
      <c r="AB280" s="375"/>
      <c r="AC280" s="375"/>
      <c r="AD280" s="375"/>
      <c r="AE280" s="375"/>
      <c r="AF280" s="375"/>
      <c r="AG280" s="375"/>
      <c r="AH280" s="375"/>
      <c r="AI280" s="375"/>
      <c r="AJ280" s="73"/>
      <c r="AK280" s="73"/>
    </row>
    <row r="281" spans="1:37" ht="12" customHeight="1">
      <c r="A281" s="73"/>
      <c r="B281" s="73"/>
      <c r="C281" s="397" t="s">
        <v>415</v>
      </c>
      <c r="D281" s="398"/>
      <c r="E281" s="398"/>
      <c r="F281" s="398"/>
      <c r="G281" s="398"/>
      <c r="H281" s="398"/>
      <c r="I281" s="398"/>
      <c r="J281" s="398"/>
      <c r="K281" s="398"/>
      <c r="L281" s="398"/>
      <c r="M281" s="398"/>
      <c r="N281" s="398"/>
      <c r="O281" s="398"/>
      <c r="P281" s="398"/>
      <c r="Q281" s="398"/>
      <c r="R281" s="398"/>
      <c r="S281" s="398"/>
      <c r="T281" s="398"/>
      <c r="U281" s="399" t="e">
        <f>PRODUCT(Z273,1/SUM(Z270,Z271,Z272,Z282))</f>
        <v>#DIV/0!</v>
      </c>
      <c r="V281" s="400"/>
      <c r="W281" s="400"/>
      <c r="X281" s="400"/>
      <c r="Y281" s="401"/>
      <c r="Z281" s="374" t="str">
        <f>IF(Z273&lt;=PRODUCT(0.05,SUM(Z270,Z271,Z272,Z282)),"Cap. 3 se încadreaza în limita de 5%","Cap. 3 NU SE INCADREAZA IN LIMITA DE 5%!")</f>
        <v>Cap. 3 se încadreaza în limita de 5%</v>
      </c>
      <c r="AA281" s="375"/>
      <c r="AB281" s="375"/>
      <c r="AC281" s="375"/>
      <c r="AD281" s="375"/>
      <c r="AE281" s="375"/>
      <c r="AF281" s="375"/>
      <c r="AG281" s="375"/>
      <c r="AH281" s="375"/>
      <c r="AI281" s="375"/>
      <c r="AJ281" s="73"/>
      <c r="AK281" s="73"/>
    </row>
    <row r="282" spans="1:37" ht="12" customHeight="1">
      <c r="A282" s="73"/>
      <c r="B282" s="73"/>
      <c r="C282" s="599" t="s">
        <v>63</v>
      </c>
      <c r="D282" s="599"/>
      <c r="E282" s="599"/>
      <c r="F282" s="599"/>
      <c r="G282" s="599"/>
      <c r="H282" s="599"/>
      <c r="I282" s="599"/>
      <c r="J282" s="599"/>
      <c r="K282" s="599"/>
      <c r="L282" s="599"/>
      <c r="M282" s="599"/>
      <c r="N282" s="599"/>
      <c r="O282" s="599"/>
      <c r="P282" s="599"/>
      <c r="Q282" s="599"/>
      <c r="R282" s="599"/>
      <c r="S282" s="599"/>
      <c r="T282" s="599"/>
      <c r="U282" s="712"/>
      <c r="V282" s="712"/>
      <c r="W282" s="712"/>
      <c r="X282" s="712"/>
      <c r="Y282" s="712"/>
      <c r="Z282" s="710">
        <f>Z283+Z284+Z285+Z286+Z287+Z288</f>
        <v>0</v>
      </c>
      <c r="AA282" s="710"/>
      <c r="AB282" s="710"/>
      <c r="AC282" s="710"/>
      <c r="AD282" s="710"/>
      <c r="AE282" s="710"/>
      <c r="AF282" s="710">
        <f>AF283+AF284+AF285+AF286+AF287+AF288</f>
        <v>0</v>
      </c>
      <c r="AG282" s="710"/>
      <c r="AH282" s="710">
        <f>AH283+AH284+AH285+AH286+AH287+AH288</f>
        <v>0</v>
      </c>
      <c r="AI282" s="710"/>
      <c r="AJ282" s="73"/>
      <c r="AK282" s="73"/>
    </row>
    <row r="283" spans="1:37" ht="12" customHeight="1">
      <c r="A283" s="73"/>
      <c r="B283" s="73"/>
      <c r="C283" s="376" t="s">
        <v>64</v>
      </c>
      <c r="D283" s="376"/>
      <c r="E283" s="376"/>
      <c r="F283" s="376"/>
      <c r="G283" s="376"/>
      <c r="H283" s="376"/>
      <c r="I283" s="376"/>
      <c r="J283" s="376"/>
      <c r="K283" s="376"/>
      <c r="L283" s="376"/>
      <c r="M283" s="376"/>
      <c r="N283" s="376"/>
      <c r="O283" s="376"/>
      <c r="P283" s="376"/>
      <c r="Q283" s="376"/>
      <c r="R283" s="376"/>
      <c r="S283" s="376"/>
      <c r="T283" s="376"/>
      <c r="U283" s="376"/>
      <c r="V283" s="376"/>
      <c r="W283" s="376"/>
      <c r="X283" s="376"/>
      <c r="Y283" s="376"/>
      <c r="Z283" s="705"/>
      <c r="AA283" s="705"/>
      <c r="AB283" s="705"/>
      <c r="AC283" s="705"/>
      <c r="AD283" s="705"/>
      <c r="AE283" s="705"/>
      <c r="AF283" s="705"/>
      <c r="AG283" s="705"/>
      <c r="AH283" s="706">
        <f aca="true" t="shared" si="0" ref="AH283:AH288">AF283+Z283</f>
        <v>0</v>
      </c>
      <c r="AI283" s="706"/>
      <c r="AJ283" s="73"/>
      <c r="AK283" s="73"/>
    </row>
    <row r="284" spans="1:37" ht="12" customHeight="1">
      <c r="A284" s="73"/>
      <c r="B284" s="73"/>
      <c r="C284" s="376" t="s">
        <v>65</v>
      </c>
      <c r="D284" s="376"/>
      <c r="E284" s="376"/>
      <c r="F284" s="376"/>
      <c r="G284" s="376"/>
      <c r="H284" s="376"/>
      <c r="I284" s="376"/>
      <c r="J284" s="376"/>
      <c r="K284" s="376"/>
      <c r="L284" s="376"/>
      <c r="M284" s="376"/>
      <c r="N284" s="376"/>
      <c r="O284" s="376"/>
      <c r="P284" s="376"/>
      <c r="Q284" s="376"/>
      <c r="R284" s="376"/>
      <c r="S284" s="376"/>
      <c r="T284" s="376"/>
      <c r="U284" s="376"/>
      <c r="V284" s="376"/>
      <c r="W284" s="376"/>
      <c r="X284" s="376"/>
      <c r="Y284" s="376"/>
      <c r="Z284" s="705"/>
      <c r="AA284" s="705"/>
      <c r="AB284" s="705"/>
      <c r="AC284" s="705"/>
      <c r="AD284" s="705"/>
      <c r="AE284" s="705"/>
      <c r="AF284" s="705"/>
      <c r="AG284" s="705"/>
      <c r="AH284" s="706">
        <f t="shared" si="0"/>
        <v>0</v>
      </c>
      <c r="AI284" s="706"/>
      <c r="AJ284" s="73"/>
      <c r="AK284" s="73"/>
    </row>
    <row r="285" spans="1:37" ht="12" customHeight="1">
      <c r="A285" s="73"/>
      <c r="B285" s="73"/>
      <c r="C285" s="376" t="s">
        <v>66</v>
      </c>
      <c r="D285" s="376"/>
      <c r="E285" s="376"/>
      <c r="F285" s="376"/>
      <c r="G285" s="376"/>
      <c r="H285" s="376"/>
      <c r="I285" s="376"/>
      <c r="J285" s="376"/>
      <c r="K285" s="376"/>
      <c r="L285" s="376"/>
      <c r="M285" s="376"/>
      <c r="N285" s="376"/>
      <c r="O285" s="376"/>
      <c r="P285" s="376"/>
      <c r="Q285" s="376"/>
      <c r="R285" s="376"/>
      <c r="S285" s="376"/>
      <c r="T285" s="376"/>
      <c r="U285" s="376"/>
      <c r="V285" s="376"/>
      <c r="W285" s="376"/>
      <c r="X285" s="376"/>
      <c r="Y285" s="376"/>
      <c r="Z285" s="705"/>
      <c r="AA285" s="705"/>
      <c r="AB285" s="705"/>
      <c r="AC285" s="705"/>
      <c r="AD285" s="705"/>
      <c r="AE285" s="705"/>
      <c r="AF285" s="705"/>
      <c r="AG285" s="705"/>
      <c r="AH285" s="706">
        <f t="shared" si="0"/>
        <v>0</v>
      </c>
      <c r="AI285" s="706"/>
      <c r="AJ285" s="73"/>
      <c r="AK285" s="73"/>
    </row>
    <row r="286" spans="1:37" ht="23.25" customHeight="1">
      <c r="A286" s="73"/>
      <c r="B286" s="73"/>
      <c r="C286" s="342" t="s">
        <v>67</v>
      </c>
      <c r="D286" s="342"/>
      <c r="E286" s="342"/>
      <c r="F286" s="342"/>
      <c r="G286" s="342"/>
      <c r="H286" s="342"/>
      <c r="I286" s="342"/>
      <c r="J286" s="342"/>
      <c r="K286" s="342"/>
      <c r="L286" s="342"/>
      <c r="M286" s="342"/>
      <c r="N286" s="342"/>
      <c r="O286" s="342"/>
      <c r="P286" s="342"/>
      <c r="Q286" s="342"/>
      <c r="R286" s="342"/>
      <c r="S286" s="342"/>
      <c r="T286" s="342"/>
      <c r="U286" s="342"/>
      <c r="V286" s="342"/>
      <c r="W286" s="342"/>
      <c r="X286" s="342"/>
      <c r="Y286" s="342"/>
      <c r="Z286" s="388"/>
      <c r="AA286" s="388"/>
      <c r="AB286" s="388"/>
      <c r="AC286" s="388"/>
      <c r="AD286" s="388"/>
      <c r="AE286" s="388"/>
      <c r="AF286" s="388"/>
      <c r="AG286" s="388"/>
      <c r="AH286" s="713">
        <f t="shared" si="0"/>
        <v>0</v>
      </c>
      <c r="AI286" s="713"/>
      <c r="AJ286" s="73"/>
      <c r="AK286" s="73"/>
    </row>
    <row r="287" spans="1:37" ht="12" customHeight="1">
      <c r="A287" s="73"/>
      <c r="B287" s="73"/>
      <c r="C287" s="376" t="s">
        <v>68</v>
      </c>
      <c r="D287" s="376"/>
      <c r="E287" s="376"/>
      <c r="F287" s="376"/>
      <c r="G287" s="376"/>
      <c r="H287" s="376"/>
      <c r="I287" s="376"/>
      <c r="J287" s="376"/>
      <c r="K287" s="376"/>
      <c r="L287" s="376"/>
      <c r="M287" s="376"/>
      <c r="N287" s="376"/>
      <c r="O287" s="376"/>
      <c r="P287" s="376"/>
      <c r="Q287" s="376"/>
      <c r="R287" s="376"/>
      <c r="S287" s="376"/>
      <c r="T287" s="376"/>
      <c r="U287" s="376"/>
      <c r="V287" s="376"/>
      <c r="W287" s="376"/>
      <c r="X287" s="376"/>
      <c r="Y287" s="376"/>
      <c r="Z287" s="705"/>
      <c r="AA287" s="705"/>
      <c r="AB287" s="705"/>
      <c r="AC287" s="705"/>
      <c r="AD287" s="705"/>
      <c r="AE287" s="705"/>
      <c r="AF287" s="705"/>
      <c r="AG287" s="705"/>
      <c r="AH287" s="706">
        <f t="shared" si="0"/>
        <v>0</v>
      </c>
      <c r="AI287" s="706"/>
      <c r="AJ287" s="73"/>
      <c r="AK287" s="73"/>
    </row>
    <row r="288" spans="1:37" ht="12" customHeight="1">
      <c r="A288" s="73"/>
      <c r="B288" s="73"/>
      <c r="C288" s="376" t="s">
        <v>69</v>
      </c>
      <c r="D288" s="376"/>
      <c r="E288" s="376"/>
      <c r="F288" s="376"/>
      <c r="G288" s="376"/>
      <c r="H288" s="376"/>
      <c r="I288" s="376"/>
      <c r="J288" s="376"/>
      <c r="K288" s="376"/>
      <c r="L288" s="376"/>
      <c r="M288" s="376"/>
      <c r="N288" s="376"/>
      <c r="O288" s="376"/>
      <c r="P288" s="376"/>
      <c r="Q288" s="376"/>
      <c r="R288" s="376"/>
      <c r="S288" s="376"/>
      <c r="T288" s="376"/>
      <c r="U288" s="376"/>
      <c r="V288" s="376"/>
      <c r="W288" s="376"/>
      <c r="X288" s="376"/>
      <c r="Y288" s="376"/>
      <c r="Z288" s="705"/>
      <c r="AA288" s="705"/>
      <c r="AB288" s="705"/>
      <c r="AC288" s="705"/>
      <c r="AD288" s="705"/>
      <c r="AE288" s="705"/>
      <c r="AF288" s="705"/>
      <c r="AG288" s="705"/>
      <c r="AH288" s="706">
        <f t="shared" si="0"/>
        <v>0</v>
      </c>
      <c r="AI288" s="706"/>
      <c r="AJ288" s="73"/>
      <c r="AK288" s="73"/>
    </row>
    <row r="289" spans="1:37" ht="12" customHeight="1">
      <c r="A289" s="73"/>
      <c r="B289" s="73"/>
      <c r="C289" s="599" t="s">
        <v>70</v>
      </c>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706">
        <f>Z290+Z293</f>
        <v>0</v>
      </c>
      <c r="AA289" s="706"/>
      <c r="AB289" s="706"/>
      <c r="AC289" s="706"/>
      <c r="AD289" s="706"/>
      <c r="AE289" s="706"/>
      <c r="AF289" s="706">
        <f>AF290+AF293+AF294</f>
        <v>0</v>
      </c>
      <c r="AG289" s="706"/>
      <c r="AH289" s="706">
        <f>AH290+AH293+AH294</f>
        <v>0</v>
      </c>
      <c r="AI289" s="706"/>
      <c r="AJ289" s="73"/>
      <c r="AK289" s="73"/>
    </row>
    <row r="290" spans="1:37" ht="12" customHeight="1">
      <c r="A290" s="73"/>
      <c r="B290" s="73"/>
      <c r="C290" s="376" t="s">
        <v>71</v>
      </c>
      <c r="D290" s="376"/>
      <c r="E290" s="376"/>
      <c r="F290" s="376"/>
      <c r="G290" s="376"/>
      <c r="H290" s="376"/>
      <c r="I290" s="376"/>
      <c r="J290" s="376"/>
      <c r="K290" s="376"/>
      <c r="L290" s="376"/>
      <c r="M290" s="376"/>
      <c r="N290" s="376"/>
      <c r="O290" s="376"/>
      <c r="P290" s="376"/>
      <c r="Q290" s="376"/>
      <c r="R290" s="376"/>
      <c r="S290" s="376"/>
      <c r="T290" s="376"/>
      <c r="U290" s="376"/>
      <c r="V290" s="376"/>
      <c r="W290" s="376"/>
      <c r="X290" s="376"/>
      <c r="Y290" s="376"/>
      <c r="Z290" s="706">
        <f>Z291+Z292</f>
        <v>0</v>
      </c>
      <c r="AA290" s="706"/>
      <c r="AB290" s="706"/>
      <c r="AC290" s="706"/>
      <c r="AD290" s="706"/>
      <c r="AE290" s="706"/>
      <c r="AF290" s="706">
        <f>AF291+AF292</f>
        <v>0</v>
      </c>
      <c r="AG290" s="706"/>
      <c r="AH290" s="706">
        <f>AH291+AH292</f>
        <v>0</v>
      </c>
      <c r="AI290" s="706"/>
      <c r="AJ290" s="73"/>
      <c r="AK290" s="73"/>
    </row>
    <row r="291" spans="1:37" ht="12" customHeight="1">
      <c r="A291" s="73"/>
      <c r="B291" s="73"/>
      <c r="C291" s="376" t="s">
        <v>72</v>
      </c>
      <c r="D291" s="376"/>
      <c r="E291" s="376"/>
      <c r="F291" s="376"/>
      <c r="G291" s="376"/>
      <c r="H291" s="376"/>
      <c r="I291" s="376"/>
      <c r="J291" s="376"/>
      <c r="K291" s="376"/>
      <c r="L291" s="376"/>
      <c r="M291" s="376"/>
      <c r="N291" s="376"/>
      <c r="O291" s="376"/>
      <c r="P291" s="376"/>
      <c r="Q291" s="376"/>
      <c r="R291" s="376"/>
      <c r="S291" s="376"/>
      <c r="T291" s="376"/>
      <c r="U291" s="376"/>
      <c r="V291" s="376"/>
      <c r="W291" s="376"/>
      <c r="X291" s="376"/>
      <c r="Y291" s="376"/>
      <c r="Z291" s="705"/>
      <c r="AA291" s="705"/>
      <c r="AB291" s="705"/>
      <c r="AC291" s="705"/>
      <c r="AD291" s="705"/>
      <c r="AE291" s="705"/>
      <c r="AF291" s="705"/>
      <c r="AG291" s="705"/>
      <c r="AH291" s="706">
        <f>Z291+AF291</f>
        <v>0</v>
      </c>
      <c r="AI291" s="706"/>
      <c r="AJ291" s="73"/>
      <c r="AK291" s="73"/>
    </row>
    <row r="292" spans="1:37" ht="12" customHeight="1">
      <c r="A292" s="73"/>
      <c r="B292" s="73"/>
      <c r="C292" s="376" t="s">
        <v>73</v>
      </c>
      <c r="D292" s="376"/>
      <c r="E292" s="376"/>
      <c r="F292" s="376"/>
      <c r="G292" s="376"/>
      <c r="H292" s="376"/>
      <c r="I292" s="376"/>
      <c r="J292" s="376"/>
      <c r="K292" s="376"/>
      <c r="L292" s="376"/>
      <c r="M292" s="376"/>
      <c r="N292" s="376"/>
      <c r="O292" s="376"/>
      <c r="P292" s="376"/>
      <c r="Q292" s="376"/>
      <c r="R292" s="376"/>
      <c r="S292" s="376"/>
      <c r="T292" s="376"/>
      <c r="U292" s="376"/>
      <c r="V292" s="376"/>
      <c r="W292" s="376"/>
      <c r="X292" s="376"/>
      <c r="Y292" s="376"/>
      <c r="Z292" s="705"/>
      <c r="AA292" s="705"/>
      <c r="AB292" s="705"/>
      <c r="AC292" s="705"/>
      <c r="AD292" s="705"/>
      <c r="AE292" s="705"/>
      <c r="AF292" s="705"/>
      <c r="AG292" s="705"/>
      <c r="AH292" s="706">
        <f>AF292+Z292</f>
        <v>0</v>
      </c>
      <c r="AI292" s="706"/>
      <c r="AJ292" s="73"/>
      <c r="AK292" s="73"/>
    </row>
    <row r="293" spans="1:37" ht="12" customHeight="1">
      <c r="A293" s="73"/>
      <c r="B293" s="73"/>
      <c r="C293" s="376" t="s">
        <v>74</v>
      </c>
      <c r="D293" s="376"/>
      <c r="E293" s="376"/>
      <c r="F293" s="376"/>
      <c r="G293" s="376"/>
      <c r="H293" s="376"/>
      <c r="I293" s="376"/>
      <c r="J293" s="376"/>
      <c r="K293" s="376"/>
      <c r="L293" s="376"/>
      <c r="M293" s="376"/>
      <c r="N293" s="376"/>
      <c r="O293" s="376"/>
      <c r="P293" s="376"/>
      <c r="Q293" s="376"/>
      <c r="R293" s="376"/>
      <c r="S293" s="376"/>
      <c r="T293" s="376"/>
      <c r="U293" s="376"/>
      <c r="V293" s="376"/>
      <c r="W293" s="376"/>
      <c r="X293" s="376"/>
      <c r="Y293" s="376"/>
      <c r="Z293" s="705"/>
      <c r="AA293" s="705"/>
      <c r="AB293" s="705"/>
      <c r="AC293" s="705"/>
      <c r="AD293" s="705"/>
      <c r="AE293" s="705"/>
      <c r="AF293" s="705"/>
      <c r="AG293" s="705"/>
      <c r="AH293" s="706">
        <f>AF293+Z293</f>
        <v>0</v>
      </c>
      <c r="AI293" s="706"/>
      <c r="AJ293" s="73"/>
      <c r="AK293" s="73"/>
    </row>
    <row r="294" spans="1:37" ht="12" customHeight="1">
      <c r="A294" s="73"/>
      <c r="B294" s="73"/>
      <c r="C294" s="376" t="s">
        <v>75</v>
      </c>
      <c r="D294" s="376"/>
      <c r="E294" s="376"/>
      <c r="F294" s="376"/>
      <c r="G294" s="376"/>
      <c r="H294" s="376"/>
      <c r="I294" s="376"/>
      <c r="J294" s="376"/>
      <c r="K294" s="376"/>
      <c r="L294" s="376"/>
      <c r="M294" s="376"/>
      <c r="N294" s="376"/>
      <c r="O294" s="376"/>
      <c r="P294" s="376"/>
      <c r="Q294" s="376"/>
      <c r="R294" s="376"/>
      <c r="S294" s="376"/>
      <c r="T294" s="376"/>
      <c r="U294" s="376"/>
      <c r="V294" s="376"/>
      <c r="W294" s="376"/>
      <c r="X294" s="376"/>
      <c r="Y294" s="376"/>
      <c r="Z294" s="704"/>
      <c r="AA294" s="704"/>
      <c r="AB294" s="704"/>
      <c r="AC294" s="704"/>
      <c r="AD294" s="704"/>
      <c r="AE294" s="704"/>
      <c r="AF294" s="705"/>
      <c r="AG294" s="705"/>
      <c r="AH294" s="706">
        <f>AF294</f>
        <v>0</v>
      </c>
      <c r="AI294" s="706"/>
      <c r="AJ294" s="73"/>
      <c r="AK294" s="73"/>
    </row>
    <row r="295" spans="1:37" ht="12" customHeight="1">
      <c r="A295" s="73"/>
      <c r="B295" s="73"/>
      <c r="C295" s="599" t="s">
        <v>76</v>
      </c>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706">
        <f>Z297</f>
        <v>0</v>
      </c>
      <c r="AA295" s="706"/>
      <c r="AB295" s="706"/>
      <c r="AC295" s="706"/>
      <c r="AD295" s="706"/>
      <c r="AE295" s="706"/>
      <c r="AF295" s="706">
        <f>AF296+AF297</f>
        <v>0</v>
      </c>
      <c r="AG295" s="706"/>
      <c r="AH295" s="706">
        <f>AH296+AH297</f>
        <v>0</v>
      </c>
      <c r="AI295" s="706"/>
      <c r="AJ295" s="73"/>
      <c r="AK295" s="73"/>
    </row>
    <row r="296" spans="1:37" ht="12" customHeight="1">
      <c r="A296" s="73"/>
      <c r="B296" s="73"/>
      <c r="C296" s="376" t="s">
        <v>77</v>
      </c>
      <c r="D296" s="376"/>
      <c r="E296" s="376"/>
      <c r="F296" s="376"/>
      <c r="G296" s="376"/>
      <c r="H296" s="376"/>
      <c r="I296" s="376"/>
      <c r="J296" s="376"/>
      <c r="K296" s="376"/>
      <c r="L296" s="376"/>
      <c r="M296" s="376"/>
      <c r="N296" s="376"/>
      <c r="O296" s="376"/>
      <c r="P296" s="376"/>
      <c r="Q296" s="376"/>
      <c r="R296" s="376"/>
      <c r="S296" s="376"/>
      <c r="T296" s="376"/>
      <c r="U296" s="376"/>
      <c r="V296" s="376"/>
      <c r="W296" s="376"/>
      <c r="X296" s="376"/>
      <c r="Y296" s="376"/>
      <c r="Z296" s="704"/>
      <c r="AA296" s="704"/>
      <c r="AB296" s="704"/>
      <c r="AC296" s="704"/>
      <c r="AD296" s="704"/>
      <c r="AE296" s="704"/>
      <c r="AF296" s="705"/>
      <c r="AG296" s="705"/>
      <c r="AH296" s="706">
        <f>AF296</f>
        <v>0</v>
      </c>
      <c r="AI296" s="706"/>
      <c r="AJ296" s="73"/>
      <c r="AK296" s="73"/>
    </row>
    <row r="297" spans="1:37" ht="12" customHeight="1">
      <c r="A297" s="73"/>
      <c r="B297" s="73"/>
      <c r="C297" s="376" t="s">
        <v>78</v>
      </c>
      <c r="D297" s="376"/>
      <c r="E297" s="376"/>
      <c r="F297" s="376"/>
      <c r="G297" s="376"/>
      <c r="H297" s="376"/>
      <c r="I297" s="376"/>
      <c r="J297" s="376"/>
      <c r="K297" s="376"/>
      <c r="L297" s="376"/>
      <c r="M297" s="376"/>
      <c r="N297" s="376"/>
      <c r="O297" s="376"/>
      <c r="P297" s="376"/>
      <c r="Q297" s="376"/>
      <c r="R297" s="376"/>
      <c r="S297" s="376"/>
      <c r="T297" s="376"/>
      <c r="U297" s="376"/>
      <c r="V297" s="376"/>
      <c r="W297" s="376"/>
      <c r="X297" s="376"/>
      <c r="Y297" s="376"/>
      <c r="Z297" s="705"/>
      <c r="AA297" s="705"/>
      <c r="AB297" s="705"/>
      <c r="AC297" s="705"/>
      <c r="AD297" s="705"/>
      <c r="AE297" s="705"/>
      <c r="AF297" s="705"/>
      <c r="AG297" s="705"/>
      <c r="AH297" s="706">
        <f>AF297+Z297</f>
        <v>0</v>
      </c>
      <c r="AI297" s="706"/>
      <c r="AJ297" s="73"/>
      <c r="AK297" s="73"/>
    </row>
    <row r="298" spans="1:37" ht="12" customHeight="1">
      <c r="A298" s="73"/>
      <c r="B298" s="73"/>
      <c r="C298" s="599" t="s">
        <v>236</v>
      </c>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706">
        <f>Z295+Z289+Z282+Z273+Z272+Z268</f>
        <v>0</v>
      </c>
      <c r="AA298" s="706"/>
      <c r="AB298" s="706"/>
      <c r="AC298" s="706"/>
      <c r="AD298" s="706"/>
      <c r="AE298" s="706"/>
      <c r="AF298" s="706">
        <f>AF295+AF289+AF282+AF273+AF272+AF268</f>
        <v>0</v>
      </c>
      <c r="AG298" s="706"/>
      <c r="AH298" s="706">
        <f>AF298+Z298</f>
        <v>0</v>
      </c>
      <c r="AI298" s="706"/>
      <c r="AJ298" s="73"/>
      <c r="AK298" s="73"/>
    </row>
    <row r="299" spans="1:37" ht="24.75" customHeight="1">
      <c r="A299" s="73"/>
      <c r="B299" s="73"/>
      <c r="C299" s="376" t="s">
        <v>79</v>
      </c>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7" t="str">
        <f>IF(Z300&lt;=PRODUCT(0.05,Z298),"Actualizare mai mica de 5% din valoarea eligibila","")</f>
        <v>Actualizare mai mica de 5% din valoarea eligibila</v>
      </c>
      <c r="AA299" s="378"/>
      <c r="AB299" s="378"/>
      <c r="AC299" s="378"/>
      <c r="AD299" s="378"/>
      <c r="AE299" s="378"/>
      <c r="AF299" s="378"/>
      <c r="AG299" s="409">
        <f>IF(Z300&lt;=PRODUCT(0.05,Z298),"","Actualizare mai mare de 5% din valoarea eligibila!")</f>
      </c>
      <c r="AH299" s="409"/>
      <c r="AI299" s="410"/>
      <c r="AJ299" s="73"/>
      <c r="AK299" s="73"/>
    </row>
    <row r="300" spans="1:37" ht="12" customHeight="1">
      <c r="A300" s="73"/>
      <c r="B300" s="73"/>
      <c r="C300" s="599" t="s">
        <v>80</v>
      </c>
      <c r="D300" s="599"/>
      <c r="E300" s="599"/>
      <c r="F300" s="599"/>
      <c r="G300" s="599"/>
      <c r="H300" s="599"/>
      <c r="I300" s="599"/>
      <c r="J300" s="599"/>
      <c r="K300" s="599"/>
      <c r="L300" s="599"/>
      <c r="M300" s="599"/>
      <c r="N300" s="599"/>
      <c r="O300" s="599"/>
      <c r="P300" s="599"/>
      <c r="Q300" s="599"/>
      <c r="R300" s="599"/>
      <c r="S300" s="599"/>
      <c r="T300" s="599"/>
      <c r="U300" s="599"/>
      <c r="V300" s="599"/>
      <c r="W300" s="599"/>
      <c r="X300" s="599"/>
      <c r="Y300" s="599"/>
      <c r="Z300" s="705"/>
      <c r="AA300" s="705"/>
      <c r="AB300" s="705"/>
      <c r="AC300" s="705"/>
      <c r="AD300" s="705"/>
      <c r="AE300" s="705"/>
      <c r="AF300" s="704">
        <f>AF298</f>
        <v>0</v>
      </c>
      <c r="AG300" s="704"/>
      <c r="AH300" s="706">
        <f>Z300</f>
        <v>0</v>
      </c>
      <c r="AI300" s="706"/>
      <c r="AJ300" s="73"/>
      <c r="AK300" s="73"/>
    </row>
    <row r="301" spans="1:37" ht="12" customHeight="1">
      <c r="A301" s="73"/>
      <c r="B301" s="73"/>
      <c r="C301" s="599" t="s">
        <v>81</v>
      </c>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706">
        <f>Z298+Z300</f>
        <v>0</v>
      </c>
      <c r="AA301" s="706"/>
      <c r="AB301" s="706"/>
      <c r="AC301" s="706"/>
      <c r="AD301" s="706"/>
      <c r="AE301" s="706"/>
      <c r="AF301" s="704"/>
      <c r="AG301" s="704"/>
      <c r="AH301" s="706">
        <f>AF300+Z301</f>
        <v>0</v>
      </c>
      <c r="AI301" s="706"/>
      <c r="AJ301" s="73"/>
      <c r="AK301" s="73"/>
    </row>
    <row r="302" spans="1:37" ht="12" customHeight="1">
      <c r="A302" s="73"/>
      <c r="B302" s="73"/>
      <c r="C302" s="599" t="s">
        <v>82</v>
      </c>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705"/>
      <c r="AA302" s="705"/>
      <c r="AB302" s="705"/>
      <c r="AC302" s="705"/>
      <c r="AD302" s="705"/>
      <c r="AE302" s="705"/>
      <c r="AF302" s="705"/>
      <c r="AG302" s="705"/>
      <c r="AH302" s="706">
        <f>Z302+AF302</f>
        <v>0</v>
      </c>
      <c r="AI302" s="706"/>
      <c r="AJ302" s="73"/>
      <c r="AK302" s="73"/>
    </row>
    <row r="303" spans="1:37" ht="12" customHeight="1">
      <c r="A303" s="73"/>
      <c r="B303" s="73"/>
      <c r="C303" s="599" t="s">
        <v>83</v>
      </c>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706">
        <f>AH301+AH302</f>
        <v>0</v>
      </c>
      <c r="AA303" s="706"/>
      <c r="AB303" s="706"/>
      <c r="AC303" s="706"/>
      <c r="AD303" s="706"/>
      <c r="AE303" s="706"/>
      <c r="AF303" s="706"/>
      <c r="AG303" s="706"/>
      <c r="AH303" s="706"/>
      <c r="AI303" s="706"/>
      <c r="AJ303" s="73"/>
      <c r="AK303" s="73"/>
    </row>
    <row r="304" spans="1:37" ht="10.5" customHeight="1">
      <c r="A304" s="73"/>
      <c r="B304" s="73"/>
      <c r="C304" s="714"/>
      <c r="D304" s="714"/>
      <c r="E304" s="714"/>
      <c r="F304" s="714"/>
      <c r="G304" s="714"/>
      <c r="H304" s="714"/>
      <c r="I304" s="714"/>
      <c r="J304" s="714"/>
      <c r="K304" s="714"/>
      <c r="L304" s="714"/>
      <c r="M304" s="714"/>
      <c r="N304" s="714"/>
      <c r="O304" s="714"/>
      <c r="P304" s="714"/>
      <c r="Q304" s="714"/>
      <c r="R304" s="714"/>
      <c r="S304" s="714"/>
      <c r="T304" s="714"/>
      <c r="U304" s="714"/>
      <c r="V304" s="714"/>
      <c r="W304" s="714"/>
      <c r="X304" s="714"/>
      <c r="Y304" s="714"/>
      <c r="Z304" s="715" t="s">
        <v>84</v>
      </c>
      <c r="AA304" s="715"/>
      <c r="AB304" s="715"/>
      <c r="AC304" s="715"/>
      <c r="AD304" s="715"/>
      <c r="AE304" s="715"/>
      <c r="AF304" s="715" t="s">
        <v>50</v>
      </c>
      <c r="AG304" s="715"/>
      <c r="AH304" s="706"/>
      <c r="AI304" s="706"/>
      <c r="AJ304" s="73"/>
      <c r="AK304" s="73"/>
    </row>
    <row r="305" spans="1:37" ht="12" customHeight="1">
      <c r="A305" s="73"/>
      <c r="B305" s="73"/>
      <c r="C305" s="600" t="s">
        <v>85</v>
      </c>
      <c r="D305" s="600"/>
      <c r="E305" s="600"/>
      <c r="F305" s="600"/>
      <c r="G305" s="600"/>
      <c r="H305" s="600"/>
      <c r="I305" s="600"/>
      <c r="J305" s="600"/>
      <c r="K305" s="600"/>
      <c r="L305" s="600"/>
      <c r="M305" s="600"/>
      <c r="N305" s="600"/>
      <c r="O305" s="600"/>
      <c r="P305" s="600"/>
      <c r="Q305" s="600"/>
      <c r="R305" s="600"/>
      <c r="S305" s="600"/>
      <c r="T305" s="600"/>
      <c r="U305" s="600"/>
      <c r="V305" s="600"/>
      <c r="W305" s="600"/>
      <c r="X305" s="600"/>
      <c r="Y305" s="600"/>
      <c r="Z305" s="706">
        <f>AF305*O261</f>
        <v>0</v>
      </c>
      <c r="AA305" s="706"/>
      <c r="AB305" s="706"/>
      <c r="AC305" s="706"/>
      <c r="AD305" s="706"/>
      <c r="AE305" s="706"/>
      <c r="AF305" s="706">
        <f>Z303</f>
        <v>0</v>
      </c>
      <c r="AG305" s="706"/>
      <c r="AH305" s="706"/>
      <c r="AI305" s="706"/>
      <c r="AJ305" s="73"/>
      <c r="AK305" s="73"/>
    </row>
    <row r="306" spans="1:37" ht="12" customHeight="1">
      <c r="A306" s="73"/>
      <c r="B306" s="73"/>
      <c r="C306" s="600" t="s">
        <v>86</v>
      </c>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00"/>
      <c r="Z306" s="706">
        <f>AF306*O261</f>
        <v>0</v>
      </c>
      <c r="AA306" s="706"/>
      <c r="AB306" s="706"/>
      <c r="AC306" s="706"/>
      <c r="AD306" s="706"/>
      <c r="AE306" s="706"/>
      <c r="AF306" s="706">
        <f>Z301+Z302</f>
        <v>0</v>
      </c>
      <c r="AG306" s="706"/>
      <c r="AH306" s="706"/>
      <c r="AI306" s="706"/>
      <c r="AJ306" s="73"/>
      <c r="AK306" s="73"/>
    </row>
    <row r="307" spans="1:37" ht="12" customHeight="1">
      <c r="A307" s="73"/>
      <c r="B307" s="73"/>
      <c r="C307" s="600" t="s">
        <v>87</v>
      </c>
      <c r="D307" s="600"/>
      <c r="E307" s="600"/>
      <c r="F307" s="600"/>
      <c r="G307" s="600"/>
      <c r="H307" s="600"/>
      <c r="I307" s="600"/>
      <c r="J307" s="600"/>
      <c r="K307" s="600"/>
      <c r="L307" s="600"/>
      <c r="M307" s="600"/>
      <c r="N307" s="600"/>
      <c r="O307" s="600"/>
      <c r="P307" s="600"/>
      <c r="Q307" s="600"/>
      <c r="R307" s="600"/>
      <c r="S307" s="600"/>
      <c r="T307" s="600"/>
      <c r="U307" s="600"/>
      <c r="V307" s="600"/>
      <c r="W307" s="600"/>
      <c r="X307" s="600"/>
      <c r="Y307" s="600"/>
      <c r="Z307" s="706">
        <f>Z305-Z306</f>
        <v>0</v>
      </c>
      <c r="AA307" s="706"/>
      <c r="AB307" s="706"/>
      <c r="AC307" s="706"/>
      <c r="AD307" s="706"/>
      <c r="AE307" s="706"/>
      <c r="AF307" s="706">
        <f>AF305-AF306</f>
        <v>0</v>
      </c>
      <c r="AG307" s="706"/>
      <c r="AH307" s="706"/>
      <c r="AI307" s="706"/>
      <c r="AJ307" s="73"/>
      <c r="AK307" s="73"/>
    </row>
    <row r="308" spans="1:37" ht="14.25" customHeight="1">
      <c r="A308" s="73"/>
      <c r="B308" s="73"/>
      <c r="C308" s="590" t="s">
        <v>88</v>
      </c>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t="s">
        <v>47</v>
      </c>
      <c r="AA308" s="590"/>
      <c r="AB308" s="590"/>
      <c r="AC308" s="590"/>
      <c r="AD308" s="590"/>
      <c r="AE308" s="590"/>
      <c r="AF308" s="590" t="s">
        <v>48</v>
      </c>
      <c r="AG308" s="590"/>
      <c r="AH308" s="590" t="s">
        <v>49</v>
      </c>
      <c r="AI308" s="590"/>
      <c r="AJ308" s="73"/>
      <c r="AK308" s="73"/>
    </row>
    <row r="309" spans="1:37" ht="11.25" customHeight="1">
      <c r="A309" s="73"/>
      <c r="B309" s="73"/>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723" t="s">
        <v>50</v>
      </c>
      <c r="AA309" s="723"/>
      <c r="AB309" s="723"/>
      <c r="AC309" s="723"/>
      <c r="AD309" s="723"/>
      <c r="AE309" s="723"/>
      <c r="AF309" s="723" t="s">
        <v>50</v>
      </c>
      <c r="AG309" s="723"/>
      <c r="AH309" s="723" t="s">
        <v>50</v>
      </c>
      <c r="AI309" s="723"/>
      <c r="AJ309" s="73"/>
      <c r="AK309" s="73"/>
    </row>
    <row r="310" spans="1:37" ht="12.75" customHeight="1">
      <c r="A310" s="73"/>
      <c r="B310" s="73"/>
      <c r="C310" s="421" t="s">
        <v>89</v>
      </c>
      <c r="D310" s="421"/>
      <c r="E310" s="421"/>
      <c r="F310" s="421"/>
      <c r="G310" s="421"/>
      <c r="H310" s="421"/>
      <c r="I310" s="421"/>
      <c r="J310" s="421"/>
      <c r="K310" s="421"/>
      <c r="L310" s="421"/>
      <c r="M310" s="421"/>
      <c r="N310" s="421"/>
      <c r="O310" s="421"/>
      <c r="P310" s="421"/>
      <c r="Q310" s="421"/>
      <c r="R310" s="421"/>
      <c r="S310" s="421"/>
      <c r="T310" s="421"/>
      <c r="U310" s="421"/>
      <c r="V310" s="421"/>
      <c r="W310" s="421"/>
      <c r="X310" s="421"/>
      <c r="Y310" s="421"/>
      <c r="Z310" s="716"/>
      <c r="AA310" s="716"/>
      <c r="AB310" s="716"/>
      <c r="AC310" s="716"/>
      <c r="AD310" s="716"/>
      <c r="AE310" s="716"/>
      <c r="AF310" s="704"/>
      <c r="AG310" s="704"/>
      <c r="AH310" s="706">
        <f>Z310</f>
        <v>0</v>
      </c>
      <c r="AI310" s="706"/>
      <c r="AJ310" s="73"/>
      <c r="AK310" s="73"/>
    </row>
    <row r="311" spans="1:37" ht="12.75" customHeight="1">
      <c r="A311" s="73"/>
      <c r="B311" s="73"/>
      <c r="C311" s="421" t="s">
        <v>90</v>
      </c>
      <c r="D311" s="421"/>
      <c r="E311" s="421"/>
      <c r="F311" s="421"/>
      <c r="G311" s="421"/>
      <c r="H311" s="421"/>
      <c r="I311" s="421"/>
      <c r="J311" s="421"/>
      <c r="K311" s="421"/>
      <c r="L311" s="421"/>
      <c r="M311" s="421"/>
      <c r="N311" s="421"/>
      <c r="O311" s="421"/>
      <c r="P311" s="421"/>
      <c r="Q311" s="421"/>
      <c r="R311" s="421"/>
      <c r="S311" s="421"/>
      <c r="T311" s="421"/>
      <c r="U311" s="421"/>
      <c r="V311" s="421"/>
      <c r="W311" s="421"/>
      <c r="X311" s="421"/>
      <c r="Y311" s="421"/>
      <c r="Z311" s="706">
        <f>Z312+Z313</f>
        <v>0</v>
      </c>
      <c r="AA311" s="706"/>
      <c r="AB311" s="706"/>
      <c r="AC311" s="706"/>
      <c r="AD311" s="706"/>
      <c r="AE311" s="706"/>
      <c r="AF311" s="706">
        <f>AF312+AF313</f>
        <v>0</v>
      </c>
      <c r="AG311" s="706"/>
      <c r="AH311" s="706">
        <f>AF311+Z311</f>
        <v>0</v>
      </c>
      <c r="AI311" s="706"/>
      <c r="AJ311" s="73"/>
      <c r="AK311" s="73"/>
    </row>
    <row r="312" spans="1:37" ht="12.75" customHeight="1">
      <c r="A312" s="73"/>
      <c r="B312" s="73"/>
      <c r="C312" s="421" t="s">
        <v>416</v>
      </c>
      <c r="D312" s="421"/>
      <c r="E312" s="421"/>
      <c r="F312" s="421"/>
      <c r="G312" s="421"/>
      <c r="H312" s="421"/>
      <c r="I312" s="421"/>
      <c r="J312" s="421"/>
      <c r="K312" s="421"/>
      <c r="L312" s="421"/>
      <c r="M312" s="421"/>
      <c r="N312" s="421"/>
      <c r="O312" s="421"/>
      <c r="P312" s="421"/>
      <c r="Q312" s="421"/>
      <c r="R312" s="421"/>
      <c r="S312" s="421"/>
      <c r="T312" s="421"/>
      <c r="U312" s="421"/>
      <c r="V312" s="421"/>
      <c r="W312" s="421"/>
      <c r="X312" s="421"/>
      <c r="Y312" s="421"/>
      <c r="Z312" s="716"/>
      <c r="AA312" s="716"/>
      <c r="AB312" s="716"/>
      <c r="AC312" s="716"/>
      <c r="AD312" s="716"/>
      <c r="AE312" s="716"/>
      <c r="AF312" s="717"/>
      <c r="AG312" s="717"/>
      <c r="AH312" s="706">
        <f>AF312+Z312</f>
        <v>0</v>
      </c>
      <c r="AI312" s="706"/>
      <c r="AJ312" s="73"/>
      <c r="AK312" s="73"/>
    </row>
    <row r="313" spans="1:37" ht="12.75" customHeight="1">
      <c r="A313" s="73"/>
      <c r="B313" s="73"/>
      <c r="C313" s="421" t="s">
        <v>417</v>
      </c>
      <c r="D313" s="421"/>
      <c r="E313" s="421"/>
      <c r="F313" s="421"/>
      <c r="G313" s="421"/>
      <c r="H313" s="421"/>
      <c r="I313" s="421"/>
      <c r="J313" s="421"/>
      <c r="K313" s="421"/>
      <c r="L313" s="421"/>
      <c r="M313" s="421"/>
      <c r="N313" s="421"/>
      <c r="O313" s="421"/>
      <c r="P313" s="421"/>
      <c r="Q313" s="421"/>
      <c r="R313" s="421"/>
      <c r="S313" s="421"/>
      <c r="T313" s="421"/>
      <c r="U313" s="421"/>
      <c r="V313" s="421"/>
      <c r="W313" s="421"/>
      <c r="X313" s="421"/>
      <c r="Y313" s="421"/>
      <c r="Z313" s="716"/>
      <c r="AA313" s="716"/>
      <c r="AB313" s="716"/>
      <c r="AC313" s="716"/>
      <c r="AD313" s="716"/>
      <c r="AE313" s="716"/>
      <c r="AF313" s="717"/>
      <c r="AG313" s="717"/>
      <c r="AH313" s="706">
        <f>AF313+Z313</f>
        <v>0</v>
      </c>
      <c r="AI313" s="706"/>
      <c r="AJ313" s="73"/>
      <c r="AK313" s="73"/>
    </row>
    <row r="314" spans="1:37" ht="12.75" customHeight="1">
      <c r="A314" s="73"/>
      <c r="B314" s="73"/>
      <c r="C314" s="421" t="s">
        <v>91</v>
      </c>
      <c r="D314" s="421"/>
      <c r="E314" s="421"/>
      <c r="F314" s="421"/>
      <c r="G314" s="421"/>
      <c r="H314" s="421"/>
      <c r="I314" s="421"/>
      <c r="J314" s="421"/>
      <c r="K314" s="421"/>
      <c r="L314" s="421"/>
      <c r="M314" s="421"/>
      <c r="N314" s="421"/>
      <c r="O314" s="421"/>
      <c r="P314" s="421"/>
      <c r="Q314" s="421"/>
      <c r="R314" s="421"/>
      <c r="S314" s="421"/>
      <c r="T314" s="421"/>
      <c r="U314" s="421"/>
      <c r="V314" s="421"/>
      <c r="W314" s="421"/>
      <c r="X314" s="421"/>
      <c r="Y314" s="421"/>
      <c r="Z314" s="705"/>
      <c r="AA314" s="705"/>
      <c r="AB314" s="705"/>
      <c r="AC314" s="705"/>
      <c r="AD314" s="705"/>
      <c r="AE314" s="705"/>
      <c r="AF314" s="717"/>
      <c r="AG314" s="717"/>
      <c r="AH314" s="706">
        <f>AF314+Z314</f>
        <v>0</v>
      </c>
      <c r="AI314" s="706"/>
      <c r="AJ314" s="73"/>
      <c r="AK314" s="73"/>
    </row>
    <row r="315" spans="1:37" ht="12.75" customHeight="1">
      <c r="A315" s="73"/>
      <c r="B315" s="73"/>
      <c r="C315" s="421" t="s">
        <v>92</v>
      </c>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706">
        <f>Z310+Z311+Z314</f>
        <v>0</v>
      </c>
      <c r="AA315" s="706"/>
      <c r="AB315" s="706"/>
      <c r="AC315" s="706"/>
      <c r="AD315" s="706"/>
      <c r="AE315" s="706"/>
      <c r="AF315" s="706">
        <f>AF311+AF314</f>
        <v>0</v>
      </c>
      <c r="AG315" s="706"/>
      <c r="AH315" s="706">
        <f>AH310+AH311+AH314</f>
        <v>0</v>
      </c>
      <c r="AI315" s="706"/>
      <c r="AJ315" s="73"/>
      <c r="AK315" s="73"/>
    </row>
    <row r="316" spans="1:37" ht="12.75" customHeight="1">
      <c r="A316" s="73"/>
      <c r="B316" s="73"/>
      <c r="C316" s="421" t="s">
        <v>93</v>
      </c>
      <c r="D316" s="421"/>
      <c r="E316" s="421"/>
      <c r="F316" s="421"/>
      <c r="G316" s="421"/>
      <c r="H316" s="421"/>
      <c r="I316" s="421"/>
      <c r="J316" s="421"/>
      <c r="K316" s="421"/>
      <c r="L316" s="421"/>
      <c r="M316" s="421"/>
      <c r="N316" s="421"/>
      <c r="O316" s="421"/>
      <c r="P316" s="421"/>
      <c r="Q316" s="421"/>
      <c r="R316" s="421"/>
      <c r="S316" s="421"/>
      <c r="T316" s="421"/>
      <c r="U316" s="421"/>
      <c r="V316" s="421"/>
      <c r="W316" s="421"/>
      <c r="X316" s="421"/>
      <c r="Y316" s="421"/>
      <c r="Z316" s="718" t="e">
        <f>Z310/Z315</f>
        <v>#DIV/0!</v>
      </c>
      <c r="AA316" s="718"/>
      <c r="AB316" s="718"/>
      <c r="AC316" s="718"/>
      <c r="AD316" s="718"/>
      <c r="AE316" s="718"/>
      <c r="AF316" s="721"/>
      <c r="AG316" s="721"/>
      <c r="AH316" s="721"/>
      <c r="AI316" s="721"/>
      <c r="AJ316" s="73"/>
      <c r="AK316" s="73"/>
    </row>
    <row r="317" spans="1:37" ht="12.75" customHeight="1">
      <c r="A317" s="73"/>
      <c r="B317" s="73"/>
      <c r="C317" s="421" t="s">
        <v>94</v>
      </c>
      <c r="D317" s="421"/>
      <c r="E317" s="421"/>
      <c r="F317" s="421"/>
      <c r="G317" s="421"/>
      <c r="H317" s="421"/>
      <c r="I317" s="421"/>
      <c r="J317" s="421"/>
      <c r="K317" s="421"/>
      <c r="L317" s="421"/>
      <c r="M317" s="421"/>
      <c r="N317" s="421"/>
      <c r="O317" s="421"/>
      <c r="P317" s="421"/>
      <c r="Q317" s="421"/>
      <c r="R317" s="421"/>
      <c r="S317" s="421"/>
      <c r="T317" s="421"/>
      <c r="U317" s="421"/>
      <c r="V317" s="421"/>
      <c r="W317" s="421"/>
      <c r="X317" s="421"/>
      <c r="Y317" s="421"/>
      <c r="Z317" s="705"/>
      <c r="AA317" s="705"/>
      <c r="AB317" s="705"/>
      <c r="AC317" s="705"/>
      <c r="AD317" s="705"/>
      <c r="AE317" s="705"/>
      <c r="AF317" s="706"/>
      <c r="AG317" s="706"/>
      <c r="AH317" s="706"/>
      <c r="AI317" s="706"/>
      <c r="AJ317" s="73"/>
      <c r="AK317" s="73"/>
    </row>
    <row r="318" spans="1:37" ht="12.75" customHeight="1">
      <c r="A318" s="73"/>
      <c r="B318" s="73"/>
      <c r="C318" s="421" t="s">
        <v>95</v>
      </c>
      <c r="D318" s="421"/>
      <c r="E318" s="421"/>
      <c r="F318" s="421"/>
      <c r="G318" s="421"/>
      <c r="H318" s="421"/>
      <c r="I318" s="421"/>
      <c r="J318" s="421"/>
      <c r="K318" s="421"/>
      <c r="L318" s="421"/>
      <c r="M318" s="421"/>
      <c r="N318" s="421"/>
      <c r="O318" s="421"/>
      <c r="P318" s="421"/>
      <c r="Q318" s="421"/>
      <c r="R318" s="421"/>
      <c r="S318" s="421"/>
      <c r="T318" s="421"/>
      <c r="U318" s="421"/>
      <c r="V318" s="421"/>
      <c r="W318" s="421"/>
      <c r="X318" s="421"/>
      <c r="Y318" s="421"/>
      <c r="Z318" s="352" t="e">
        <f>Z317/Z310</f>
        <v>#DIV/0!</v>
      </c>
      <c r="AA318" s="352"/>
      <c r="AB318" s="352"/>
      <c r="AC318" s="352"/>
      <c r="AD318" s="352"/>
      <c r="AE318" s="352"/>
      <c r="AF318" s="404" t="e">
        <f>IF(Z318&lt;=50%,"Suma avans mai mica  de 50% din ajutorul public","")</f>
        <v>#DIV/0!</v>
      </c>
      <c r="AG318" s="404"/>
      <c r="AH318" s="404"/>
      <c r="AI318" s="404"/>
      <c r="AJ318" s="73"/>
      <c r="AK318" s="73"/>
    </row>
    <row r="319" spans="1:37" ht="24" customHeight="1">
      <c r="A319" s="73"/>
      <c r="B319" s="73"/>
      <c r="C319" s="421"/>
      <c r="D319" s="421"/>
      <c r="E319" s="421"/>
      <c r="F319" s="421"/>
      <c r="G319" s="421"/>
      <c r="H319" s="421"/>
      <c r="I319" s="421"/>
      <c r="J319" s="421"/>
      <c r="K319" s="421"/>
      <c r="L319" s="421"/>
      <c r="M319" s="421"/>
      <c r="N319" s="421"/>
      <c r="O319" s="421"/>
      <c r="P319" s="421"/>
      <c r="Q319" s="421"/>
      <c r="R319" s="421"/>
      <c r="S319" s="421"/>
      <c r="T319" s="421"/>
      <c r="U319" s="421"/>
      <c r="V319" s="421"/>
      <c r="W319" s="421"/>
      <c r="X319" s="421"/>
      <c r="Y319" s="421"/>
      <c r="Z319" s="352"/>
      <c r="AA319" s="352"/>
      <c r="AB319" s="352"/>
      <c r="AC319" s="352"/>
      <c r="AD319" s="352"/>
      <c r="AE319" s="352"/>
      <c r="AF319" s="719" t="e">
        <f>IF(Z318&lt;=50%,"","Suma avans mai mare  de 50% din ajutorul public!")</f>
        <v>#DIV/0!</v>
      </c>
      <c r="AG319" s="719"/>
      <c r="AH319" s="720"/>
      <c r="AI319" s="720"/>
      <c r="AJ319" s="73"/>
      <c r="AK319" s="73"/>
    </row>
    <row r="320" spans="2:37" ht="21" customHeight="1">
      <c r="B320" s="73"/>
      <c r="C320" s="73"/>
      <c r="D320" s="610" t="s">
        <v>232</v>
      </c>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862" t="s">
        <v>238</v>
      </c>
      <c r="AG320" s="862"/>
      <c r="AH320" s="66"/>
      <c r="AI320" s="66"/>
      <c r="AJ320" s="73"/>
      <c r="AK320" s="73"/>
    </row>
    <row r="321" spans="2:37" ht="27" customHeight="1">
      <c r="B321" s="73"/>
      <c r="C321" s="73"/>
      <c r="D321" s="610" t="s">
        <v>237</v>
      </c>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851"/>
      <c r="AG321" s="851"/>
      <c r="AH321" s="66"/>
      <c r="AI321" s="66"/>
      <c r="AJ321" s="73"/>
      <c r="AK321" s="73"/>
    </row>
    <row r="322" spans="2:37" ht="12" customHeight="1">
      <c r="B322" s="73"/>
      <c r="C322" s="73"/>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753">
        <v>2017</v>
      </c>
      <c r="AG322" s="753"/>
      <c r="AH322" s="753"/>
      <c r="AI322" s="753"/>
      <c r="AJ322" s="73"/>
      <c r="AK322" s="73"/>
    </row>
    <row r="323" spans="2:37" ht="18.75" customHeight="1">
      <c r="B323" s="162"/>
      <c r="C323" s="162"/>
      <c r="D323" s="611" t="s">
        <v>274</v>
      </c>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73"/>
      <c r="AK323" s="73"/>
    </row>
    <row r="324" spans="2:37" ht="6.75" customHeight="1">
      <c r="B324" s="402"/>
      <c r="C324" s="402"/>
      <c r="D324" s="402"/>
      <c r="E324" s="402"/>
      <c r="F324" s="402"/>
      <c r="G324" s="402"/>
      <c r="H324" s="402"/>
      <c r="I324" s="402"/>
      <c r="J324" s="402"/>
      <c r="K324" s="402"/>
      <c r="L324" s="402"/>
      <c r="M324" s="402"/>
      <c r="N324" s="402"/>
      <c r="O324" s="402"/>
      <c r="P324" s="402"/>
      <c r="Q324" s="402"/>
      <c r="R324" s="402"/>
      <c r="S324" s="402"/>
      <c r="T324" s="402"/>
      <c r="U324" s="402"/>
      <c r="V324" s="402"/>
      <c r="W324" s="402"/>
      <c r="X324" s="402"/>
      <c r="Y324" s="402"/>
      <c r="Z324" s="402"/>
      <c r="AA324" s="402"/>
      <c r="AB324" s="402"/>
      <c r="AC324" s="402"/>
      <c r="AD324" s="402"/>
      <c r="AE324" s="402"/>
      <c r="AF324" s="402"/>
      <c r="AG324" s="402"/>
      <c r="AH324" s="402"/>
      <c r="AI324" s="402"/>
      <c r="AJ324" s="73"/>
      <c r="AK324" s="73"/>
    </row>
    <row r="325" spans="1:37" ht="18.75" customHeight="1">
      <c r="A325" s="73"/>
      <c r="B325" s="191"/>
      <c r="C325" s="365"/>
      <c r="D325" s="366"/>
      <c r="E325" s="366"/>
      <c r="F325" s="366"/>
      <c r="G325" s="366"/>
      <c r="H325" s="366"/>
      <c r="I325" s="366"/>
      <c r="J325" s="366"/>
      <c r="K325" s="366"/>
      <c r="L325" s="366"/>
      <c r="M325" s="366"/>
      <c r="N325" s="366"/>
      <c r="O325" s="366"/>
      <c r="P325" s="366"/>
      <c r="Q325" s="366"/>
      <c r="R325" s="366"/>
      <c r="S325" s="366"/>
      <c r="T325" s="366"/>
      <c r="U325" s="366"/>
      <c r="V325" s="366"/>
      <c r="W325" s="366"/>
      <c r="X325" s="366"/>
      <c r="Y325" s="366"/>
      <c r="Z325" s="366"/>
      <c r="AA325" s="366"/>
      <c r="AB325" s="366"/>
      <c r="AC325" s="366"/>
      <c r="AD325" s="366"/>
      <c r="AE325" s="366"/>
      <c r="AF325" s="366"/>
      <c r="AG325" s="366"/>
      <c r="AH325" s="366"/>
      <c r="AI325" s="367"/>
      <c r="AJ325" s="73"/>
      <c r="AK325" s="73"/>
    </row>
    <row r="326" spans="1:37" ht="6.75" customHeight="1">
      <c r="A326" s="73"/>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73"/>
      <c r="AK326" s="73"/>
    </row>
    <row r="327" spans="1:37" ht="15.75" customHeight="1">
      <c r="A327" s="73"/>
      <c r="B327" s="73"/>
      <c r="C327" s="186" t="s">
        <v>96</v>
      </c>
      <c r="D327" s="406" t="s">
        <v>271</v>
      </c>
      <c r="E327" s="406"/>
      <c r="F327" s="406"/>
      <c r="G327" s="406"/>
      <c r="H327" s="406"/>
      <c r="I327" s="406"/>
      <c r="J327" s="406"/>
      <c r="K327" s="406"/>
      <c r="L327" s="406"/>
      <c r="M327" s="406"/>
      <c r="N327" s="406"/>
      <c r="O327" s="406"/>
      <c r="P327" s="406"/>
      <c r="Q327" s="406"/>
      <c r="R327" s="406"/>
      <c r="S327" s="406"/>
      <c r="T327" s="406"/>
      <c r="U327" s="406"/>
      <c r="V327" s="406"/>
      <c r="W327" s="406"/>
      <c r="X327" s="406"/>
      <c r="Y327" s="406"/>
      <c r="Z327" s="406"/>
      <c r="AA327" s="406"/>
      <c r="AB327" s="406"/>
      <c r="AC327" s="406"/>
      <c r="AD327" s="406"/>
      <c r="AE327" s="406"/>
      <c r="AF327" s="406" t="s">
        <v>272</v>
      </c>
      <c r="AG327" s="406"/>
      <c r="AH327" s="406" t="s">
        <v>273</v>
      </c>
      <c r="AI327" s="406"/>
      <c r="AJ327" s="73"/>
      <c r="AK327" s="73"/>
    </row>
    <row r="328" spans="1:37" ht="39" customHeight="1">
      <c r="A328" s="73"/>
      <c r="B328" s="73"/>
      <c r="C328" s="173">
        <v>1</v>
      </c>
      <c r="D328" s="408" t="s">
        <v>418</v>
      </c>
      <c r="E328" s="408"/>
      <c r="F328" s="408"/>
      <c r="G328" s="408"/>
      <c r="H328" s="408"/>
      <c r="I328" s="408"/>
      <c r="J328" s="408"/>
      <c r="K328" s="408"/>
      <c r="L328" s="408"/>
      <c r="M328" s="408"/>
      <c r="N328" s="408"/>
      <c r="O328" s="408"/>
      <c r="P328" s="408"/>
      <c r="Q328" s="408"/>
      <c r="R328" s="408"/>
      <c r="S328" s="408"/>
      <c r="T328" s="408"/>
      <c r="U328" s="408"/>
      <c r="V328" s="408"/>
      <c r="W328" s="408"/>
      <c r="X328" s="408"/>
      <c r="Y328" s="408"/>
      <c r="Z328" s="408"/>
      <c r="AA328" s="408"/>
      <c r="AB328" s="408"/>
      <c r="AC328" s="408"/>
      <c r="AD328" s="408"/>
      <c r="AE328" s="408"/>
      <c r="AF328" s="697"/>
      <c r="AG328" s="697"/>
      <c r="AH328" s="697"/>
      <c r="AI328" s="697"/>
      <c r="AJ328" s="73"/>
      <c r="AK328" s="73"/>
    </row>
    <row r="329" spans="1:37" ht="18" customHeight="1">
      <c r="A329" s="73"/>
      <c r="B329" s="73"/>
      <c r="C329" s="173">
        <v>2</v>
      </c>
      <c r="D329" s="405" t="s">
        <v>97</v>
      </c>
      <c r="E329" s="405"/>
      <c r="F329" s="405"/>
      <c r="G329" s="405"/>
      <c r="H329" s="405"/>
      <c r="I329" s="405"/>
      <c r="J329" s="405"/>
      <c r="K329" s="405"/>
      <c r="L329" s="405"/>
      <c r="M329" s="405"/>
      <c r="N329" s="405"/>
      <c r="O329" s="405"/>
      <c r="P329" s="405"/>
      <c r="Q329" s="405"/>
      <c r="R329" s="405"/>
      <c r="S329" s="405"/>
      <c r="T329" s="405"/>
      <c r="U329" s="405"/>
      <c r="V329" s="405"/>
      <c r="W329" s="405"/>
      <c r="X329" s="405"/>
      <c r="Y329" s="405"/>
      <c r="Z329" s="405"/>
      <c r="AA329" s="405"/>
      <c r="AB329" s="405"/>
      <c r="AC329" s="405"/>
      <c r="AD329" s="405"/>
      <c r="AE329" s="405"/>
      <c r="AF329" s="713">
        <f>AF330+AF331+AF332+AF333+AF334+AF335+AF336+AF337+AF338+AF339</f>
        <v>0</v>
      </c>
      <c r="AG329" s="713"/>
      <c r="AH329" s="713">
        <f>AH330+AH331+AH332+AH333+AH334+AH335+AH336+AH337+AH338+AH339</f>
        <v>0</v>
      </c>
      <c r="AI329" s="713"/>
      <c r="AJ329" s="73"/>
      <c r="AK329" s="73"/>
    </row>
    <row r="330" spans="1:37" ht="15.75" customHeight="1">
      <c r="A330" s="73"/>
      <c r="B330" s="73"/>
      <c r="C330" s="175"/>
      <c r="D330" s="407" t="s">
        <v>98</v>
      </c>
      <c r="E330" s="407"/>
      <c r="F330" s="407"/>
      <c r="G330" s="407"/>
      <c r="H330" s="407"/>
      <c r="I330" s="407"/>
      <c r="J330" s="407"/>
      <c r="K330" s="407"/>
      <c r="L330" s="407"/>
      <c r="M330" s="407"/>
      <c r="N330" s="407"/>
      <c r="O330" s="407"/>
      <c r="P330" s="407"/>
      <c r="Q330" s="407"/>
      <c r="R330" s="407"/>
      <c r="S330" s="407"/>
      <c r="T330" s="407"/>
      <c r="U330" s="407"/>
      <c r="V330" s="407"/>
      <c r="W330" s="407"/>
      <c r="X330" s="407"/>
      <c r="Y330" s="407"/>
      <c r="Z330" s="407"/>
      <c r="AA330" s="407"/>
      <c r="AB330" s="407"/>
      <c r="AC330" s="407"/>
      <c r="AD330" s="407"/>
      <c r="AE330" s="407"/>
      <c r="AF330" s="388"/>
      <c r="AG330" s="388"/>
      <c r="AH330" s="388"/>
      <c r="AI330" s="388"/>
      <c r="AJ330" s="73"/>
      <c r="AK330" s="73"/>
    </row>
    <row r="331" spans="1:37" ht="24.75" customHeight="1">
      <c r="A331" s="73"/>
      <c r="B331" s="73"/>
      <c r="C331" s="175"/>
      <c r="D331" s="403" t="s">
        <v>100</v>
      </c>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388"/>
      <c r="AG331" s="388"/>
      <c r="AH331" s="388"/>
      <c r="AI331" s="388"/>
      <c r="AJ331" s="73"/>
      <c r="AK331" s="73"/>
    </row>
    <row r="332" spans="1:37" ht="24.75" customHeight="1">
      <c r="A332" s="73"/>
      <c r="B332" s="73"/>
      <c r="C332" s="175"/>
      <c r="D332" s="403" t="s">
        <v>419</v>
      </c>
      <c r="E332" s="403"/>
      <c r="F332" s="403"/>
      <c r="G332" s="403"/>
      <c r="H332" s="403"/>
      <c r="I332" s="403"/>
      <c r="J332" s="403"/>
      <c r="K332" s="403"/>
      <c r="L332" s="403"/>
      <c r="M332" s="403"/>
      <c r="N332" s="403"/>
      <c r="O332" s="403"/>
      <c r="P332" s="403"/>
      <c r="Q332" s="403"/>
      <c r="R332" s="403"/>
      <c r="S332" s="403"/>
      <c r="T332" s="403"/>
      <c r="U332" s="403"/>
      <c r="V332" s="403"/>
      <c r="W332" s="403"/>
      <c r="X332" s="403"/>
      <c r="Y332" s="403"/>
      <c r="Z332" s="403"/>
      <c r="AA332" s="403"/>
      <c r="AB332" s="403"/>
      <c r="AC332" s="403"/>
      <c r="AD332" s="403"/>
      <c r="AE332" s="403"/>
      <c r="AF332" s="388"/>
      <c r="AG332" s="388"/>
      <c r="AH332" s="388"/>
      <c r="AI332" s="388"/>
      <c r="AJ332" s="73"/>
      <c r="AK332" s="73"/>
    </row>
    <row r="333" spans="1:37" ht="15.75">
      <c r="A333" s="73"/>
      <c r="B333" s="73"/>
      <c r="C333" s="175"/>
      <c r="D333" s="407" t="s">
        <v>99</v>
      </c>
      <c r="E333" s="407"/>
      <c r="F333" s="407"/>
      <c r="G333" s="407"/>
      <c r="H333" s="407"/>
      <c r="I333" s="407"/>
      <c r="J333" s="407"/>
      <c r="K333" s="407"/>
      <c r="L333" s="407"/>
      <c r="M333" s="407"/>
      <c r="N333" s="407"/>
      <c r="O333" s="407"/>
      <c r="P333" s="407"/>
      <c r="Q333" s="407"/>
      <c r="R333" s="407"/>
      <c r="S333" s="407"/>
      <c r="T333" s="407"/>
      <c r="U333" s="407"/>
      <c r="V333" s="407"/>
      <c r="W333" s="407"/>
      <c r="X333" s="407"/>
      <c r="Y333" s="407"/>
      <c r="Z333" s="407"/>
      <c r="AA333" s="407"/>
      <c r="AB333" s="407"/>
      <c r="AC333" s="407"/>
      <c r="AD333" s="407"/>
      <c r="AE333" s="407"/>
      <c r="AF333" s="388"/>
      <c r="AG333" s="388"/>
      <c r="AH333" s="388"/>
      <c r="AI333" s="388"/>
      <c r="AJ333" s="73"/>
      <c r="AK333" s="73"/>
    </row>
    <row r="334" spans="1:37" ht="15.75">
      <c r="A334" s="73"/>
      <c r="B334" s="73"/>
      <c r="C334" s="175"/>
      <c r="D334" s="407" t="s">
        <v>101</v>
      </c>
      <c r="E334" s="407"/>
      <c r="F334" s="407"/>
      <c r="G334" s="407"/>
      <c r="H334" s="407"/>
      <c r="I334" s="407"/>
      <c r="J334" s="407"/>
      <c r="K334" s="407"/>
      <c r="L334" s="407"/>
      <c r="M334" s="407"/>
      <c r="N334" s="407"/>
      <c r="O334" s="407"/>
      <c r="P334" s="407"/>
      <c r="Q334" s="407"/>
      <c r="R334" s="407"/>
      <c r="S334" s="407"/>
      <c r="T334" s="407"/>
      <c r="U334" s="407"/>
      <c r="V334" s="407"/>
      <c r="W334" s="407"/>
      <c r="X334" s="407"/>
      <c r="Y334" s="407"/>
      <c r="Z334" s="407"/>
      <c r="AA334" s="407"/>
      <c r="AB334" s="407"/>
      <c r="AC334" s="407"/>
      <c r="AD334" s="407"/>
      <c r="AE334" s="407"/>
      <c r="AF334" s="388"/>
      <c r="AG334" s="388"/>
      <c r="AH334" s="388"/>
      <c r="AI334" s="388"/>
      <c r="AJ334" s="73"/>
      <c r="AK334" s="73"/>
    </row>
    <row r="335" spans="1:37" ht="24" customHeight="1">
      <c r="A335" s="73"/>
      <c r="B335" s="73"/>
      <c r="C335" s="175"/>
      <c r="D335" s="403" t="s">
        <v>102</v>
      </c>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388"/>
      <c r="AG335" s="388"/>
      <c r="AH335" s="388"/>
      <c r="AI335" s="388"/>
      <c r="AJ335" s="73"/>
      <c r="AK335" s="73"/>
    </row>
    <row r="336" spans="1:37" ht="15.75">
      <c r="A336" s="73"/>
      <c r="B336" s="73"/>
      <c r="C336" s="175"/>
      <c r="D336" s="407" t="s">
        <v>103</v>
      </c>
      <c r="E336" s="407"/>
      <c r="F336" s="407"/>
      <c r="G336" s="407"/>
      <c r="H336" s="407"/>
      <c r="I336" s="407"/>
      <c r="J336" s="407"/>
      <c r="K336" s="407"/>
      <c r="L336" s="407"/>
      <c r="M336" s="407"/>
      <c r="N336" s="407"/>
      <c r="O336" s="407"/>
      <c r="P336" s="407"/>
      <c r="Q336" s="407"/>
      <c r="R336" s="407"/>
      <c r="S336" s="407"/>
      <c r="T336" s="407"/>
      <c r="U336" s="407"/>
      <c r="V336" s="407"/>
      <c r="W336" s="407"/>
      <c r="X336" s="407"/>
      <c r="Y336" s="407"/>
      <c r="Z336" s="407"/>
      <c r="AA336" s="407"/>
      <c r="AB336" s="407"/>
      <c r="AC336" s="407"/>
      <c r="AD336" s="407"/>
      <c r="AE336" s="407"/>
      <c r="AF336" s="388"/>
      <c r="AG336" s="388"/>
      <c r="AH336" s="388"/>
      <c r="AI336" s="388"/>
      <c r="AJ336" s="73"/>
      <c r="AK336" s="73"/>
    </row>
    <row r="337" spans="1:37" ht="15.75">
      <c r="A337" s="73"/>
      <c r="B337" s="73"/>
      <c r="C337" s="175"/>
      <c r="D337" s="407" t="s">
        <v>104</v>
      </c>
      <c r="E337" s="407"/>
      <c r="F337" s="407"/>
      <c r="G337" s="407"/>
      <c r="H337" s="407"/>
      <c r="I337" s="407"/>
      <c r="J337" s="407"/>
      <c r="K337" s="407"/>
      <c r="L337" s="407"/>
      <c r="M337" s="407"/>
      <c r="N337" s="407"/>
      <c r="O337" s="407"/>
      <c r="P337" s="407"/>
      <c r="Q337" s="407"/>
      <c r="R337" s="407"/>
      <c r="S337" s="407"/>
      <c r="T337" s="407"/>
      <c r="U337" s="407"/>
      <c r="V337" s="407"/>
      <c r="W337" s="407"/>
      <c r="X337" s="407"/>
      <c r="Y337" s="407"/>
      <c r="Z337" s="407"/>
      <c r="AA337" s="407"/>
      <c r="AB337" s="407"/>
      <c r="AC337" s="407"/>
      <c r="AD337" s="407"/>
      <c r="AE337" s="407"/>
      <c r="AF337" s="388"/>
      <c r="AG337" s="388"/>
      <c r="AH337" s="388"/>
      <c r="AI337" s="388"/>
      <c r="AJ337" s="73"/>
      <c r="AK337" s="73"/>
    </row>
    <row r="338" spans="1:37" ht="15.75">
      <c r="A338" s="73"/>
      <c r="B338" s="73"/>
      <c r="C338" s="175"/>
      <c r="D338" s="407" t="s">
        <v>105</v>
      </c>
      <c r="E338" s="407"/>
      <c r="F338" s="407"/>
      <c r="G338" s="407"/>
      <c r="H338" s="407"/>
      <c r="I338" s="407"/>
      <c r="J338" s="407"/>
      <c r="K338" s="407"/>
      <c r="L338" s="407"/>
      <c r="M338" s="407"/>
      <c r="N338" s="407"/>
      <c r="O338" s="407"/>
      <c r="P338" s="407"/>
      <c r="Q338" s="407"/>
      <c r="R338" s="407"/>
      <c r="S338" s="407"/>
      <c r="T338" s="407"/>
      <c r="U338" s="407"/>
      <c r="V338" s="407"/>
      <c r="W338" s="407"/>
      <c r="X338" s="407"/>
      <c r="Y338" s="407"/>
      <c r="Z338" s="407"/>
      <c r="AA338" s="407"/>
      <c r="AB338" s="407"/>
      <c r="AC338" s="407"/>
      <c r="AD338" s="407"/>
      <c r="AE338" s="407"/>
      <c r="AF338" s="388"/>
      <c r="AG338" s="388"/>
      <c r="AH338" s="388"/>
      <c r="AI338" s="388"/>
      <c r="AJ338" s="73"/>
      <c r="AK338" s="73"/>
    </row>
    <row r="339" spans="1:37" ht="15.75">
      <c r="A339" s="73"/>
      <c r="B339" s="73"/>
      <c r="C339" s="175"/>
      <c r="D339" s="407" t="s">
        <v>106</v>
      </c>
      <c r="E339" s="407"/>
      <c r="F339" s="407"/>
      <c r="G339" s="407"/>
      <c r="H339" s="407"/>
      <c r="I339" s="407"/>
      <c r="J339" s="407"/>
      <c r="K339" s="407"/>
      <c r="L339" s="407"/>
      <c r="M339" s="407"/>
      <c r="N339" s="407"/>
      <c r="O339" s="407"/>
      <c r="P339" s="407"/>
      <c r="Q339" s="407"/>
      <c r="R339" s="407"/>
      <c r="S339" s="407"/>
      <c r="T339" s="407"/>
      <c r="U339" s="407"/>
      <c r="V339" s="407"/>
      <c r="W339" s="407"/>
      <c r="X339" s="407"/>
      <c r="Y339" s="407"/>
      <c r="Z339" s="407"/>
      <c r="AA339" s="407"/>
      <c r="AB339" s="407"/>
      <c r="AC339" s="407"/>
      <c r="AD339" s="407"/>
      <c r="AE339" s="407"/>
      <c r="AF339" s="388"/>
      <c r="AG339" s="388"/>
      <c r="AH339" s="388"/>
      <c r="AI339" s="388"/>
      <c r="AJ339" s="73"/>
      <c r="AK339" s="73"/>
    </row>
    <row r="340" spans="1:37" ht="16.5" customHeight="1">
      <c r="A340" s="73"/>
      <c r="B340" s="73"/>
      <c r="C340" s="173">
        <v>3</v>
      </c>
      <c r="D340" s="722" t="s">
        <v>107</v>
      </c>
      <c r="E340" s="722"/>
      <c r="F340" s="722"/>
      <c r="G340" s="722"/>
      <c r="H340" s="722"/>
      <c r="I340" s="722"/>
      <c r="J340" s="722"/>
      <c r="K340" s="722"/>
      <c r="L340" s="722"/>
      <c r="M340" s="722"/>
      <c r="N340" s="722"/>
      <c r="O340" s="722"/>
      <c r="P340" s="722"/>
      <c r="Q340" s="722"/>
      <c r="R340" s="722"/>
      <c r="S340" s="722"/>
      <c r="T340" s="722"/>
      <c r="U340" s="722"/>
      <c r="V340" s="722"/>
      <c r="W340" s="722"/>
      <c r="X340" s="722"/>
      <c r="Y340" s="722"/>
      <c r="Z340" s="722"/>
      <c r="AA340" s="722"/>
      <c r="AB340" s="722"/>
      <c r="AC340" s="722"/>
      <c r="AD340" s="722"/>
      <c r="AE340" s="722"/>
      <c r="AF340" s="713">
        <f>AF341+AF348+AF349+AF350</f>
        <v>0</v>
      </c>
      <c r="AG340" s="713"/>
      <c r="AH340" s="713">
        <f>AH341+AH348+AH349+AH350</f>
        <v>0</v>
      </c>
      <c r="AI340" s="713"/>
      <c r="AJ340" s="73"/>
      <c r="AK340" s="73"/>
    </row>
    <row r="341" spans="1:37" ht="12.75" customHeight="1">
      <c r="A341" s="73"/>
      <c r="B341" s="73"/>
      <c r="C341" s="5"/>
      <c r="D341" s="724" t="s">
        <v>108</v>
      </c>
      <c r="E341" s="724"/>
      <c r="F341" s="724"/>
      <c r="G341" s="724"/>
      <c r="H341" s="724"/>
      <c r="I341" s="724"/>
      <c r="J341" s="724"/>
      <c r="K341" s="724"/>
      <c r="L341" s="724"/>
      <c r="M341" s="724"/>
      <c r="N341" s="724"/>
      <c r="O341" s="724"/>
      <c r="P341" s="724"/>
      <c r="Q341" s="724"/>
      <c r="R341" s="724"/>
      <c r="S341" s="724"/>
      <c r="T341" s="724"/>
      <c r="U341" s="724"/>
      <c r="V341" s="724"/>
      <c r="W341" s="724"/>
      <c r="X341" s="724"/>
      <c r="Y341" s="724"/>
      <c r="Z341" s="724"/>
      <c r="AA341" s="724"/>
      <c r="AB341" s="724"/>
      <c r="AC341" s="724"/>
      <c r="AD341" s="724"/>
      <c r="AE341" s="724"/>
      <c r="AF341" s="713">
        <f>AF342+AF343+AF344+AF345+AF346+AF347</f>
        <v>0</v>
      </c>
      <c r="AG341" s="713"/>
      <c r="AH341" s="713">
        <f>AH342+AH343+AH344+AH345+AH346+AH347</f>
        <v>0</v>
      </c>
      <c r="AI341" s="713"/>
      <c r="AJ341" s="73"/>
      <c r="AK341" s="73"/>
    </row>
    <row r="342" spans="1:37" ht="15.75">
      <c r="A342" s="73"/>
      <c r="B342" s="73"/>
      <c r="C342" s="5"/>
      <c r="D342" s="724" t="s">
        <v>109</v>
      </c>
      <c r="E342" s="724"/>
      <c r="F342" s="724"/>
      <c r="G342" s="724"/>
      <c r="H342" s="724"/>
      <c r="I342" s="724"/>
      <c r="J342" s="724"/>
      <c r="K342" s="724"/>
      <c r="L342" s="724"/>
      <c r="M342" s="724"/>
      <c r="N342" s="724"/>
      <c r="O342" s="724"/>
      <c r="P342" s="724"/>
      <c r="Q342" s="724"/>
      <c r="R342" s="724"/>
      <c r="S342" s="724"/>
      <c r="T342" s="724"/>
      <c r="U342" s="724"/>
      <c r="V342" s="724"/>
      <c r="W342" s="724"/>
      <c r="X342" s="724"/>
      <c r="Y342" s="724"/>
      <c r="Z342" s="724"/>
      <c r="AA342" s="724"/>
      <c r="AB342" s="724"/>
      <c r="AC342" s="724"/>
      <c r="AD342" s="724"/>
      <c r="AE342" s="724"/>
      <c r="AF342" s="388"/>
      <c r="AG342" s="388"/>
      <c r="AH342" s="388"/>
      <c r="AI342" s="388"/>
      <c r="AJ342" s="73"/>
      <c r="AK342" s="73"/>
    </row>
    <row r="343" spans="1:37" ht="15.75">
      <c r="A343" s="73"/>
      <c r="B343" s="73"/>
      <c r="C343" s="5"/>
      <c r="D343" s="724" t="s">
        <v>110</v>
      </c>
      <c r="E343" s="724"/>
      <c r="F343" s="724"/>
      <c r="G343" s="724"/>
      <c r="H343" s="724"/>
      <c r="I343" s="724"/>
      <c r="J343" s="724"/>
      <c r="K343" s="724"/>
      <c r="L343" s="724"/>
      <c r="M343" s="724"/>
      <c r="N343" s="724"/>
      <c r="O343" s="724"/>
      <c r="P343" s="724"/>
      <c r="Q343" s="724"/>
      <c r="R343" s="724"/>
      <c r="S343" s="724"/>
      <c r="T343" s="724"/>
      <c r="U343" s="724"/>
      <c r="V343" s="724"/>
      <c r="W343" s="724"/>
      <c r="X343" s="724"/>
      <c r="Y343" s="724"/>
      <c r="Z343" s="724"/>
      <c r="AA343" s="724"/>
      <c r="AB343" s="724"/>
      <c r="AC343" s="724"/>
      <c r="AD343" s="724"/>
      <c r="AE343" s="724"/>
      <c r="AF343" s="388"/>
      <c r="AG343" s="388"/>
      <c r="AH343" s="388"/>
      <c r="AI343" s="388"/>
      <c r="AJ343" s="73"/>
      <c r="AK343" s="73"/>
    </row>
    <row r="344" spans="1:37" ht="15.75">
      <c r="A344" s="73"/>
      <c r="B344" s="73"/>
      <c r="C344" s="5"/>
      <c r="D344" s="724" t="s">
        <v>111</v>
      </c>
      <c r="E344" s="724"/>
      <c r="F344" s="724"/>
      <c r="G344" s="724"/>
      <c r="H344" s="724"/>
      <c r="I344" s="724"/>
      <c r="J344" s="724"/>
      <c r="K344" s="724"/>
      <c r="L344" s="724"/>
      <c r="M344" s="724"/>
      <c r="N344" s="724"/>
      <c r="O344" s="724"/>
      <c r="P344" s="724"/>
      <c r="Q344" s="724"/>
      <c r="R344" s="724"/>
      <c r="S344" s="724"/>
      <c r="T344" s="724"/>
      <c r="U344" s="724"/>
      <c r="V344" s="724"/>
      <c r="W344" s="724"/>
      <c r="X344" s="724"/>
      <c r="Y344" s="724"/>
      <c r="Z344" s="724"/>
      <c r="AA344" s="724"/>
      <c r="AB344" s="724"/>
      <c r="AC344" s="724"/>
      <c r="AD344" s="724"/>
      <c r="AE344" s="724"/>
      <c r="AF344" s="388"/>
      <c r="AG344" s="388"/>
      <c r="AH344" s="388"/>
      <c r="AI344" s="388"/>
      <c r="AJ344" s="73"/>
      <c r="AK344" s="73"/>
    </row>
    <row r="345" spans="1:37" ht="15.75">
      <c r="A345" s="73"/>
      <c r="B345" s="73"/>
      <c r="C345" s="5"/>
      <c r="D345" s="724" t="s">
        <v>112</v>
      </c>
      <c r="E345" s="724"/>
      <c r="F345" s="724"/>
      <c r="G345" s="724"/>
      <c r="H345" s="724"/>
      <c r="I345" s="724"/>
      <c r="J345" s="724"/>
      <c r="K345" s="724"/>
      <c r="L345" s="724"/>
      <c r="M345" s="724"/>
      <c r="N345" s="724"/>
      <c r="O345" s="724"/>
      <c r="P345" s="724"/>
      <c r="Q345" s="724"/>
      <c r="R345" s="724"/>
      <c r="S345" s="724"/>
      <c r="T345" s="724"/>
      <c r="U345" s="724"/>
      <c r="V345" s="724"/>
      <c r="W345" s="724"/>
      <c r="X345" s="724"/>
      <c r="Y345" s="724"/>
      <c r="Z345" s="724"/>
      <c r="AA345" s="724"/>
      <c r="AB345" s="724"/>
      <c r="AC345" s="724"/>
      <c r="AD345" s="724"/>
      <c r="AE345" s="724"/>
      <c r="AF345" s="388"/>
      <c r="AG345" s="388"/>
      <c r="AH345" s="388"/>
      <c r="AI345" s="388"/>
      <c r="AJ345" s="73"/>
      <c r="AK345" s="73"/>
    </row>
    <row r="346" spans="1:37" ht="15.75">
      <c r="A346" s="73"/>
      <c r="B346" s="73"/>
      <c r="C346" s="5"/>
      <c r="D346" s="724" t="s">
        <v>113</v>
      </c>
      <c r="E346" s="724"/>
      <c r="F346" s="724"/>
      <c r="G346" s="724"/>
      <c r="H346" s="724"/>
      <c r="I346" s="724"/>
      <c r="J346" s="724"/>
      <c r="K346" s="724"/>
      <c r="L346" s="724"/>
      <c r="M346" s="724"/>
      <c r="N346" s="724"/>
      <c r="O346" s="724"/>
      <c r="P346" s="724"/>
      <c r="Q346" s="724"/>
      <c r="R346" s="724"/>
      <c r="S346" s="724"/>
      <c r="T346" s="724"/>
      <c r="U346" s="724"/>
      <c r="V346" s="724"/>
      <c r="W346" s="724"/>
      <c r="X346" s="724"/>
      <c r="Y346" s="724"/>
      <c r="Z346" s="724"/>
      <c r="AA346" s="724"/>
      <c r="AB346" s="724"/>
      <c r="AC346" s="724"/>
      <c r="AD346" s="724"/>
      <c r="AE346" s="724"/>
      <c r="AF346" s="388"/>
      <c r="AG346" s="388"/>
      <c r="AH346" s="388"/>
      <c r="AI346" s="388"/>
      <c r="AJ346" s="73"/>
      <c r="AK346" s="73"/>
    </row>
    <row r="347" spans="1:37" ht="15.75">
      <c r="A347" s="73"/>
      <c r="B347" s="73"/>
      <c r="C347" s="5"/>
      <c r="D347" s="724" t="s">
        <v>114</v>
      </c>
      <c r="E347" s="724"/>
      <c r="F347" s="724"/>
      <c r="G347" s="724"/>
      <c r="H347" s="724"/>
      <c r="I347" s="724"/>
      <c r="J347" s="724"/>
      <c r="K347" s="724"/>
      <c r="L347" s="724"/>
      <c r="M347" s="724"/>
      <c r="N347" s="724"/>
      <c r="O347" s="724"/>
      <c r="P347" s="724"/>
      <c r="Q347" s="724"/>
      <c r="R347" s="724"/>
      <c r="S347" s="724"/>
      <c r="T347" s="724"/>
      <c r="U347" s="724"/>
      <c r="V347" s="724"/>
      <c r="W347" s="724"/>
      <c r="X347" s="724"/>
      <c r="Y347" s="724"/>
      <c r="Z347" s="724"/>
      <c r="AA347" s="724"/>
      <c r="AB347" s="724"/>
      <c r="AC347" s="724"/>
      <c r="AD347" s="724"/>
      <c r="AE347" s="724"/>
      <c r="AF347" s="388"/>
      <c r="AG347" s="388"/>
      <c r="AH347" s="388"/>
      <c r="AI347" s="388"/>
      <c r="AJ347" s="73"/>
      <c r="AK347" s="73"/>
    </row>
    <row r="348" spans="1:37" ht="27" customHeight="1">
      <c r="A348" s="73"/>
      <c r="B348" s="73"/>
      <c r="C348" s="5"/>
      <c r="D348" s="359" t="s">
        <v>570</v>
      </c>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c r="AA348" s="398"/>
      <c r="AB348" s="398"/>
      <c r="AC348" s="398"/>
      <c r="AD348" s="398"/>
      <c r="AE348" s="726"/>
      <c r="AF348" s="388"/>
      <c r="AG348" s="388"/>
      <c r="AH348" s="388"/>
      <c r="AI348" s="388"/>
      <c r="AJ348" s="73"/>
      <c r="AK348" s="73"/>
    </row>
    <row r="349" spans="1:37" ht="39.75" customHeight="1">
      <c r="A349" s="73"/>
      <c r="B349" s="73"/>
      <c r="C349" s="5"/>
      <c r="D349" s="470" t="s">
        <v>420</v>
      </c>
      <c r="E349" s="727"/>
      <c r="F349" s="727"/>
      <c r="G349" s="727"/>
      <c r="H349" s="727"/>
      <c r="I349" s="727"/>
      <c r="J349" s="727"/>
      <c r="K349" s="727"/>
      <c r="L349" s="727"/>
      <c r="M349" s="727"/>
      <c r="N349" s="727"/>
      <c r="O349" s="727"/>
      <c r="P349" s="727"/>
      <c r="Q349" s="727"/>
      <c r="R349" s="727"/>
      <c r="S349" s="727"/>
      <c r="T349" s="727"/>
      <c r="U349" s="727"/>
      <c r="V349" s="727"/>
      <c r="W349" s="727"/>
      <c r="X349" s="727"/>
      <c r="Y349" s="727"/>
      <c r="Z349" s="727"/>
      <c r="AA349" s="727"/>
      <c r="AB349" s="727"/>
      <c r="AC349" s="727"/>
      <c r="AD349" s="727"/>
      <c r="AE349" s="727"/>
      <c r="AF349" s="388"/>
      <c r="AG349" s="388"/>
      <c r="AH349" s="388"/>
      <c r="AI349" s="388"/>
      <c r="AJ349" s="73"/>
      <c r="AK349" s="73"/>
    </row>
    <row r="350" spans="1:37" ht="15" customHeight="1">
      <c r="A350" s="73"/>
      <c r="B350" s="73"/>
      <c r="C350" s="5"/>
      <c r="D350" s="724" t="s">
        <v>115</v>
      </c>
      <c r="E350" s="724"/>
      <c r="F350" s="724"/>
      <c r="G350" s="724"/>
      <c r="H350" s="724"/>
      <c r="I350" s="724"/>
      <c r="J350" s="724"/>
      <c r="K350" s="724"/>
      <c r="L350" s="724"/>
      <c r="M350" s="724"/>
      <c r="N350" s="724"/>
      <c r="O350" s="724"/>
      <c r="P350" s="724"/>
      <c r="Q350" s="724"/>
      <c r="R350" s="724"/>
      <c r="S350" s="724"/>
      <c r="T350" s="724"/>
      <c r="U350" s="724"/>
      <c r="V350" s="724"/>
      <c r="W350" s="724"/>
      <c r="X350" s="724"/>
      <c r="Y350" s="724"/>
      <c r="Z350" s="724"/>
      <c r="AA350" s="724"/>
      <c r="AB350" s="724"/>
      <c r="AC350" s="724"/>
      <c r="AD350" s="724"/>
      <c r="AE350" s="724"/>
      <c r="AF350" s="388"/>
      <c r="AG350" s="388"/>
      <c r="AH350" s="388"/>
      <c r="AI350" s="388"/>
      <c r="AJ350" s="73"/>
      <c r="AK350" s="73"/>
    </row>
    <row r="351" spans="1:37" ht="12.75" customHeight="1">
      <c r="A351" s="73"/>
      <c r="B351" s="73"/>
      <c r="C351" s="174">
        <v>4</v>
      </c>
      <c r="D351" s="725" t="s">
        <v>116</v>
      </c>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c r="AA351" s="725"/>
      <c r="AB351" s="725"/>
      <c r="AC351" s="725"/>
      <c r="AD351" s="725"/>
      <c r="AE351" s="725"/>
      <c r="AF351" s="713"/>
      <c r="AG351" s="713"/>
      <c r="AH351" s="697"/>
      <c r="AI351" s="697"/>
      <c r="AJ351" s="73"/>
      <c r="AK351" s="73"/>
    </row>
    <row r="352" spans="1:37" ht="12.75" customHeight="1">
      <c r="A352" s="73"/>
      <c r="B352" s="73"/>
      <c r="C352" s="174">
        <v>5</v>
      </c>
      <c r="D352" s="725" t="s">
        <v>117</v>
      </c>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c r="AA352" s="725"/>
      <c r="AB352" s="725"/>
      <c r="AC352" s="725"/>
      <c r="AD352" s="725"/>
      <c r="AE352" s="725"/>
      <c r="AF352" s="713">
        <f>AF353+AF354</f>
        <v>0</v>
      </c>
      <c r="AG352" s="713"/>
      <c r="AH352" s="713">
        <f>AH353+AH354</f>
        <v>0</v>
      </c>
      <c r="AI352" s="713"/>
      <c r="AJ352" s="73"/>
      <c r="AK352" s="73"/>
    </row>
    <row r="353" spans="1:37" ht="23.25" customHeight="1">
      <c r="A353" s="73"/>
      <c r="B353" s="73"/>
      <c r="C353" s="172"/>
      <c r="D353" s="728" t="s">
        <v>118</v>
      </c>
      <c r="E353" s="728"/>
      <c r="F353" s="728"/>
      <c r="G353" s="728"/>
      <c r="H353" s="728"/>
      <c r="I353" s="728"/>
      <c r="J353" s="728"/>
      <c r="K353" s="728"/>
      <c r="L353" s="728"/>
      <c r="M353" s="728"/>
      <c r="N353" s="728"/>
      <c r="O353" s="728"/>
      <c r="P353" s="728"/>
      <c r="Q353" s="728"/>
      <c r="R353" s="728"/>
      <c r="S353" s="728"/>
      <c r="T353" s="728"/>
      <c r="U353" s="728"/>
      <c r="V353" s="728"/>
      <c r="W353" s="728"/>
      <c r="X353" s="728"/>
      <c r="Y353" s="728"/>
      <c r="Z353" s="728"/>
      <c r="AA353" s="728"/>
      <c r="AB353" s="728"/>
      <c r="AC353" s="728"/>
      <c r="AD353" s="728"/>
      <c r="AE353" s="728"/>
      <c r="AF353" s="388"/>
      <c r="AG353" s="388"/>
      <c r="AH353" s="388"/>
      <c r="AI353" s="388"/>
      <c r="AJ353" s="73"/>
      <c r="AK353" s="73"/>
    </row>
    <row r="354" spans="1:37" ht="24" customHeight="1">
      <c r="A354" s="73"/>
      <c r="B354" s="73"/>
      <c r="C354" s="172"/>
      <c r="D354" s="470" t="s">
        <v>119</v>
      </c>
      <c r="E354" s="727"/>
      <c r="F354" s="727"/>
      <c r="G354" s="727"/>
      <c r="H354" s="727"/>
      <c r="I354" s="727"/>
      <c r="J354" s="727"/>
      <c r="K354" s="727"/>
      <c r="L354" s="727"/>
      <c r="M354" s="727"/>
      <c r="N354" s="727"/>
      <c r="O354" s="727"/>
      <c r="P354" s="727"/>
      <c r="Q354" s="727"/>
      <c r="R354" s="727"/>
      <c r="S354" s="727"/>
      <c r="T354" s="727"/>
      <c r="U354" s="727"/>
      <c r="V354" s="727"/>
      <c r="W354" s="727"/>
      <c r="X354" s="727"/>
      <c r="Y354" s="727"/>
      <c r="Z354" s="727"/>
      <c r="AA354" s="727"/>
      <c r="AB354" s="727"/>
      <c r="AC354" s="727"/>
      <c r="AD354" s="727"/>
      <c r="AE354" s="727"/>
      <c r="AF354" s="388"/>
      <c r="AG354" s="388"/>
      <c r="AH354" s="388"/>
      <c r="AI354" s="388"/>
      <c r="AJ354" s="73"/>
      <c r="AK354" s="73"/>
    </row>
    <row r="355" spans="1:37" ht="12" customHeight="1">
      <c r="A355" s="73"/>
      <c r="B355" s="73"/>
      <c r="C355" s="174">
        <v>6</v>
      </c>
      <c r="D355" s="725" t="s">
        <v>120</v>
      </c>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725"/>
      <c r="AD355" s="725"/>
      <c r="AE355" s="725"/>
      <c r="AF355" s="713">
        <f>AF356+AF357</f>
        <v>0</v>
      </c>
      <c r="AG355" s="713"/>
      <c r="AH355" s="713">
        <f>AH356+AH357</f>
        <v>0</v>
      </c>
      <c r="AI355" s="713"/>
      <c r="AJ355" s="73"/>
      <c r="AK355" s="73"/>
    </row>
    <row r="356" spans="1:37" ht="24.75" customHeight="1">
      <c r="A356" s="73"/>
      <c r="B356" s="73"/>
      <c r="C356" s="172"/>
      <c r="D356" s="470" t="s">
        <v>421</v>
      </c>
      <c r="E356" s="727"/>
      <c r="F356" s="727"/>
      <c r="G356" s="727"/>
      <c r="H356" s="727"/>
      <c r="I356" s="727"/>
      <c r="J356" s="727"/>
      <c r="K356" s="727"/>
      <c r="L356" s="727"/>
      <c r="M356" s="727"/>
      <c r="N356" s="727"/>
      <c r="O356" s="727"/>
      <c r="P356" s="727"/>
      <c r="Q356" s="727"/>
      <c r="R356" s="727"/>
      <c r="S356" s="727"/>
      <c r="T356" s="727"/>
      <c r="U356" s="727"/>
      <c r="V356" s="727"/>
      <c r="W356" s="727"/>
      <c r="X356" s="727"/>
      <c r="Y356" s="727"/>
      <c r="Z356" s="727"/>
      <c r="AA356" s="727"/>
      <c r="AB356" s="727"/>
      <c r="AC356" s="727"/>
      <c r="AD356" s="727"/>
      <c r="AE356" s="727"/>
      <c r="AF356" s="388"/>
      <c r="AG356" s="388"/>
      <c r="AH356" s="388"/>
      <c r="AI356" s="388"/>
      <c r="AJ356" s="73"/>
      <c r="AK356" s="73"/>
    </row>
    <row r="357" spans="1:37" ht="36" customHeight="1">
      <c r="A357" s="73"/>
      <c r="B357" s="73"/>
      <c r="C357" s="5"/>
      <c r="D357" s="470" t="s">
        <v>121</v>
      </c>
      <c r="E357" s="470"/>
      <c r="F357" s="470"/>
      <c r="G357" s="470"/>
      <c r="H357" s="470"/>
      <c r="I357" s="470"/>
      <c r="J357" s="470"/>
      <c r="K357" s="470"/>
      <c r="L357" s="470"/>
      <c r="M357" s="470"/>
      <c r="N357" s="470"/>
      <c r="O357" s="470"/>
      <c r="P357" s="470"/>
      <c r="Q357" s="470"/>
      <c r="R357" s="470"/>
      <c r="S357" s="470"/>
      <c r="T357" s="470"/>
      <c r="U357" s="470"/>
      <c r="V357" s="470"/>
      <c r="W357" s="470"/>
      <c r="X357" s="470"/>
      <c r="Y357" s="470"/>
      <c r="Z357" s="470"/>
      <c r="AA357" s="470"/>
      <c r="AB357" s="470"/>
      <c r="AC357" s="470"/>
      <c r="AD357" s="470"/>
      <c r="AE357" s="470"/>
      <c r="AF357" s="388"/>
      <c r="AG357" s="388"/>
      <c r="AH357" s="388"/>
      <c r="AI357" s="388"/>
      <c r="AJ357" s="73"/>
      <c r="AK357" s="73"/>
    </row>
    <row r="358" spans="1:37" ht="12.75" customHeight="1">
      <c r="A358" s="73"/>
      <c r="B358" s="73"/>
      <c r="C358" s="5"/>
      <c r="D358" s="725" t="s">
        <v>122</v>
      </c>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c r="AA358" s="725"/>
      <c r="AB358" s="725"/>
      <c r="AC358" s="725"/>
      <c r="AD358" s="725"/>
      <c r="AE358" s="725"/>
      <c r="AF358" s="713">
        <f>AF355+AF352+AF340+AF329+AF328</f>
        <v>0</v>
      </c>
      <c r="AG358" s="713"/>
      <c r="AH358" s="713">
        <f>AH355+AH352+AH351+AH340+AH329+AH328</f>
        <v>0</v>
      </c>
      <c r="AI358" s="713"/>
      <c r="AJ358" s="73"/>
      <c r="AK358" s="73"/>
    </row>
    <row r="359" spans="1:37" ht="15.75">
      <c r="A359" s="73"/>
      <c r="B359" s="73"/>
      <c r="C359" s="5"/>
      <c r="D359" s="725" t="s">
        <v>123</v>
      </c>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c r="AA359" s="725"/>
      <c r="AB359" s="725"/>
      <c r="AC359" s="725"/>
      <c r="AD359" s="725"/>
      <c r="AE359" s="725"/>
      <c r="AF359" s="697"/>
      <c r="AG359" s="697"/>
      <c r="AH359" s="697"/>
      <c r="AI359" s="697"/>
      <c r="AJ359" s="73"/>
      <c r="AK359" s="73"/>
    </row>
    <row r="360" spans="1:37" ht="15.75">
      <c r="A360" s="73"/>
      <c r="B360" s="73"/>
      <c r="C360" s="725" t="s">
        <v>124</v>
      </c>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c r="AA360" s="725"/>
      <c r="AB360" s="725"/>
      <c r="AC360" s="725"/>
      <c r="AD360" s="725"/>
      <c r="AE360" s="725"/>
      <c r="AF360" s="713">
        <f>AF358+AF359+AH358+AH359</f>
        <v>0</v>
      </c>
      <c r="AG360" s="713"/>
      <c r="AH360" s="713"/>
      <c r="AI360" s="713"/>
      <c r="AJ360" s="73"/>
      <c r="AK360" s="73"/>
    </row>
    <row r="361" spans="1:37" ht="12" customHeight="1">
      <c r="A361" s="73"/>
      <c r="B361" s="162"/>
      <c r="C361" s="758" t="s">
        <v>539</v>
      </c>
      <c r="D361" s="758"/>
      <c r="E361" s="758"/>
      <c r="F361" s="758"/>
      <c r="G361" s="758"/>
      <c r="H361" s="758"/>
      <c r="I361" s="758"/>
      <c r="J361" s="758"/>
      <c r="K361" s="758"/>
      <c r="L361" s="758"/>
      <c r="M361" s="758"/>
      <c r="N361" s="758"/>
      <c r="O361" s="758"/>
      <c r="P361" s="758"/>
      <c r="Q361" s="758"/>
      <c r="R361" s="758"/>
      <c r="S361" s="758"/>
      <c r="T361" s="758"/>
      <c r="U361" s="758"/>
      <c r="V361" s="758"/>
      <c r="W361" s="758"/>
      <c r="X361" s="758"/>
      <c r="Y361" s="758"/>
      <c r="Z361" s="758"/>
      <c r="AA361" s="758"/>
      <c r="AB361" s="758"/>
      <c r="AC361" s="758"/>
      <c r="AD361" s="758"/>
      <c r="AE361" s="758"/>
      <c r="AF361" s="758"/>
      <c r="AG361" s="758"/>
      <c r="AH361" s="758"/>
      <c r="AI361" s="758"/>
      <c r="AJ361" s="73"/>
      <c r="AK361" s="73"/>
    </row>
    <row r="362" spans="1:37" ht="12" customHeight="1">
      <c r="A362" s="73"/>
      <c r="B362" s="162"/>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row>
    <row r="363" spans="1:37" ht="21" customHeight="1">
      <c r="A363" s="73"/>
      <c r="B363" s="73"/>
      <c r="C363" s="593"/>
      <c r="D363" s="396" t="s">
        <v>232</v>
      </c>
      <c r="E363" s="396"/>
      <c r="F363" s="396"/>
      <c r="G363" s="396"/>
      <c r="H363" s="396"/>
      <c r="I363" s="396"/>
      <c r="J363" s="396"/>
      <c r="K363" s="396"/>
      <c r="L363" s="396"/>
      <c r="M363" s="396"/>
      <c r="N363" s="396"/>
      <c r="O363" s="396"/>
      <c r="P363" s="396"/>
      <c r="Q363" s="396"/>
      <c r="R363" s="396"/>
      <c r="S363" s="396"/>
      <c r="T363" s="396"/>
      <c r="U363" s="396"/>
      <c r="V363" s="396"/>
      <c r="W363" s="396"/>
      <c r="X363" s="396"/>
      <c r="Y363" s="396"/>
      <c r="Z363" s="396"/>
      <c r="AA363" s="396"/>
      <c r="AB363" s="396"/>
      <c r="AC363" s="396"/>
      <c r="AD363" s="396"/>
      <c r="AE363" s="396"/>
      <c r="AF363" s="863" t="s">
        <v>125</v>
      </c>
      <c r="AG363" s="851"/>
      <c r="AH363" s="852"/>
      <c r="AI363" s="852"/>
      <c r="AJ363" s="73"/>
      <c r="AK363" s="73"/>
    </row>
    <row r="364" spans="1:37" ht="10.5" customHeight="1">
      <c r="A364" s="73"/>
      <c r="B364" s="73"/>
      <c r="C364" s="593"/>
      <c r="D364" s="396"/>
      <c r="E364" s="396"/>
      <c r="F364" s="396"/>
      <c r="G364" s="396"/>
      <c r="H364" s="396"/>
      <c r="I364" s="396"/>
      <c r="J364" s="396"/>
      <c r="K364" s="396"/>
      <c r="L364" s="396"/>
      <c r="M364" s="396"/>
      <c r="N364" s="396"/>
      <c r="O364" s="396"/>
      <c r="P364" s="396"/>
      <c r="Q364" s="396"/>
      <c r="R364" s="396"/>
      <c r="S364" s="396"/>
      <c r="T364" s="396"/>
      <c r="U364" s="396"/>
      <c r="V364" s="396"/>
      <c r="W364" s="396"/>
      <c r="X364" s="396"/>
      <c r="Y364" s="396"/>
      <c r="Z364" s="396"/>
      <c r="AA364" s="396"/>
      <c r="AB364" s="396"/>
      <c r="AC364" s="396"/>
      <c r="AD364" s="396"/>
      <c r="AE364" s="396"/>
      <c r="AF364" s="863"/>
      <c r="AG364" s="851"/>
      <c r="AH364" s="852"/>
      <c r="AI364" s="852"/>
      <c r="AJ364" s="73"/>
      <c r="AK364" s="73"/>
    </row>
    <row r="365" spans="1:37" ht="26.25" customHeight="1">
      <c r="A365" s="73"/>
      <c r="B365" s="73"/>
      <c r="C365" s="593"/>
      <c r="D365" s="579" t="s">
        <v>237</v>
      </c>
      <c r="E365" s="579"/>
      <c r="F365" s="579"/>
      <c r="G365" s="579"/>
      <c r="H365" s="579"/>
      <c r="I365" s="579"/>
      <c r="J365" s="579"/>
      <c r="K365" s="579"/>
      <c r="L365" s="579"/>
      <c r="M365" s="579"/>
      <c r="N365" s="579"/>
      <c r="O365" s="579"/>
      <c r="P365" s="579"/>
      <c r="Q365" s="579"/>
      <c r="R365" s="579"/>
      <c r="S365" s="579"/>
      <c r="T365" s="579"/>
      <c r="U365" s="579"/>
      <c r="V365" s="579"/>
      <c r="W365" s="579"/>
      <c r="X365" s="579"/>
      <c r="Y365" s="579"/>
      <c r="Z365" s="579"/>
      <c r="AA365" s="579"/>
      <c r="AB365" s="579"/>
      <c r="AC365" s="579"/>
      <c r="AD365" s="579"/>
      <c r="AE365" s="579"/>
      <c r="AF365" s="864"/>
      <c r="AG365" s="865"/>
      <c r="AH365" s="852"/>
      <c r="AI365" s="852"/>
      <c r="AJ365" s="73"/>
      <c r="AK365" s="73"/>
    </row>
    <row r="366" spans="1:37" ht="9.75" customHeight="1">
      <c r="A366" s="73"/>
      <c r="B366" s="73"/>
      <c r="C366" s="593"/>
      <c r="D366" s="390"/>
      <c r="E366" s="391"/>
      <c r="F366" s="391"/>
      <c r="G366" s="391"/>
      <c r="H366" s="391"/>
      <c r="I366" s="391"/>
      <c r="J366" s="391"/>
      <c r="K366" s="391"/>
      <c r="L366" s="391"/>
      <c r="M366" s="391"/>
      <c r="N366" s="391"/>
      <c r="O366" s="391"/>
      <c r="P366" s="391"/>
      <c r="Q366" s="391"/>
      <c r="R366" s="391"/>
      <c r="S366" s="391"/>
      <c r="T366" s="391"/>
      <c r="U366" s="391"/>
      <c r="V366" s="391"/>
      <c r="W366" s="391"/>
      <c r="X366" s="391"/>
      <c r="Y366" s="391"/>
      <c r="Z366" s="391"/>
      <c r="AA366" s="391"/>
      <c r="AB366" s="391"/>
      <c r="AC366" s="391"/>
      <c r="AD366" s="391"/>
      <c r="AE366" s="392"/>
      <c r="AF366" s="389">
        <v>2017</v>
      </c>
      <c r="AG366" s="389"/>
      <c r="AH366" s="389"/>
      <c r="AI366" s="389"/>
      <c r="AJ366" s="73"/>
      <c r="AK366" s="73"/>
    </row>
    <row r="367" spans="1:37" ht="21" customHeight="1">
      <c r="A367" s="73"/>
      <c r="B367" s="73"/>
      <c r="C367" s="754" t="s">
        <v>126</v>
      </c>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755"/>
      <c r="AD367" s="755"/>
      <c r="AE367" s="755"/>
      <c r="AF367" s="755"/>
      <c r="AG367" s="755"/>
      <c r="AH367" s="755"/>
      <c r="AI367" s="756"/>
      <c r="AJ367" s="73"/>
      <c r="AK367" s="73"/>
    </row>
    <row r="368" spans="1:37" ht="7.5" customHeight="1">
      <c r="A368" s="73"/>
      <c r="B368" s="73"/>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73"/>
      <c r="AK368" s="73"/>
    </row>
    <row r="369" spans="1:37" ht="18" customHeight="1">
      <c r="A369" s="73"/>
      <c r="B369" s="73"/>
      <c r="C369" s="365"/>
      <c r="D369" s="366"/>
      <c r="E369" s="366"/>
      <c r="F369" s="366"/>
      <c r="G369" s="366"/>
      <c r="H369" s="366"/>
      <c r="I369" s="366"/>
      <c r="J369" s="366"/>
      <c r="K369" s="366"/>
      <c r="L369" s="366"/>
      <c r="M369" s="366"/>
      <c r="N369" s="366"/>
      <c r="O369" s="366"/>
      <c r="P369" s="366"/>
      <c r="Q369" s="366"/>
      <c r="R369" s="366"/>
      <c r="S369" s="366"/>
      <c r="T369" s="366"/>
      <c r="U369" s="366"/>
      <c r="V369" s="366"/>
      <c r="W369" s="366"/>
      <c r="X369" s="366"/>
      <c r="Y369" s="366"/>
      <c r="Z369" s="366"/>
      <c r="AA369" s="366"/>
      <c r="AB369" s="366"/>
      <c r="AC369" s="366"/>
      <c r="AD369" s="366"/>
      <c r="AE369" s="366"/>
      <c r="AF369" s="366"/>
      <c r="AG369" s="366"/>
      <c r="AH369" s="366"/>
      <c r="AI369" s="367"/>
      <c r="AJ369" s="73"/>
      <c r="AK369" s="73"/>
    </row>
    <row r="370" spans="1:37" ht="13.5" customHeight="1">
      <c r="A370" s="73"/>
      <c r="B370" s="73"/>
      <c r="C370" s="757"/>
      <c r="D370" s="757"/>
      <c r="E370" s="757"/>
      <c r="F370" s="757"/>
      <c r="G370" s="757"/>
      <c r="H370" s="757"/>
      <c r="I370" s="757"/>
      <c r="J370" s="757"/>
      <c r="K370" s="757"/>
      <c r="L370" s="757"/>
      <c r="M370" s="757"/>
      <c r="N370" s="757"/>
      <c r="O370" s="757"/>
      <c r="P370" s="757"/>
      <c r="Q370" s="757"/>
      <c r="R370" s="757"/>
      <c r="S370" s="757"/>
      <c r="T370" s="757"/>
      <c r="U370" s="757"/>
      <c r="V370" s="757"/>
      <c r="W370" s="757"/>
      <c r="X370" s="757"/>
      <c r="Y370" s="757"/>
      <c r="Z370" s="757"/>
      <c r="AA370" s="757"/>
      <c r="AB370" s="757"/>
      <c r="AC370" s="757"/>
      <c r="AD370" s="757"/>
      <c r="AE370" s="757"/>
      <c r="AF370" s="757"/>
      <c r="AG370" s="757"/>
      <c r="AH370" s="757"/>
      <c r="AI370" s="757"/>
      <c r="AJ370" s="73"/>
      <c r="AK370" s="73"/>
    </row>
    <row r="371" spans="1:37" ht="26.25" customHeight="1">
      <c r="A371" s="73"/>
      <c r="B371" s="73"/>
      <c r="C371" s="185" t="s">
        <v>96</v>
      </c>
      <c r="D371" s="607" t="s">
        <v>127</v>
      </c>
      <c r="E371" s="607"/>
      <c r="F371" s="607"/>
      <c r="G371" s="607"/>
      <c r="H371" s="607"/>
      <c r="I371" s="607"/>
      <c r="J371" s="607"/>
      <c r="K371" s="607"/>
      <c r="L371" s="607"/>
      <c r="M371" s="607"/>
      <c r="N371" s="607"/>
      <c r="O371" s="607"/>
      <c r="P371" s="607"/>
      <c r="Q371" s="607"/>
      <c r="R371" s="607"/>
      <c r="S371" s="607"/>
      <c r="T371" s="607"/>
      <c r="U371" s="607"/>
      <c r="V371" s="607"/>
      <c r="W371" s="607"/>
      <c r="X371" s="607"/>
      <c r="Y371" s="607"/>
      <c r="Z371" s="607"/>
      <c r="AA371" s="607"/>
      <c r="AB371" s="607"/>
      <c r="AC371" s="607"/>
      <c r="AD371" s="607"/>
      <c r="AE371" s="607"/>
      <c r="AF371" s="608" t="s">
        <v>275</v>
      </c>
      <c r="AG371" s="608"/>
      <c r="AH371" s="608"/>
      <c r="AI371" s="608"/>
      <c r="AJ371" s="73"/>
      <c r="AK371" s="73"/>
    </row>
    <row r="372" spans="1:37" ht="12" customHeight="1">
      <c r="A372" s="73"/>
      <c r="B372" s="73"/>
      <c r="C372" s="605" t="s">
        <v>276</v>
      </c>
      <c r="D372" s="605"/>
      <c r="E372" s="605"/>
      <c r="F372" s="605"/>
      <c r="G372" s="605"/>
      <c r="H372" s="605"/>
      <c r="I372" s="605"/>
      <c r="J372" s="605"/>
      <c r="K372" s="605"/>
      <c r="L372" s="605"/>
      <c r="M372" s="605"/>
      <c r="N372" s="605"/>
      <c r="O372" s="605"/>
      <c r="P372" s="605"/>
      <c r="Q372" s="605"/>
      <c r="R372" s="605"/>
      <c r="S372" s="605"/>
      <c r="T372" s="605"/>
      <c r="U372" s="605"/>
      <c r="V372" s="605"/>
      <c r="W372" s="605"/>
      <c r="X372" s="605"/>
      <c r="Y372" s="605"/>
      <c r="Z372" s="605"/>
      <c r="AA372" s="605"/>
      <c r="AB372" s="605"/>
      <c r="AC372" s="605"/>
      <c r="AD372" s="605"/>
      <c r="AE372" s="605"/>
      <c r="AF372" s="606" t="s">
        <v>272</v>
      </c>
      <c r="AG372" s="606"/>
      <c r="AH372" s="606" t="s">
        <v>273</v>
      </c>
      <c r="AI372" s="606"/>
      <c r="AJ372" s="73"/>
      <c r="AK372" s="73"/>
    </row>
    <row r="373" spans="1:37" ht="6.75" customHeight="1">
      <c r="A373" s="73"/>
      <c r="B373" s="73"/>
      <c r="C373" s="605"/>
      <c r="D373" s="605"/>
      <c r="E373" s="605"/>
      <c r="F373" s="605"/>
      <c r="G373" s="605"/>
      <c r="H373" s="605"/>
      <c r="I373" s="605"/>
      <c r="J373" s="605"/>
      <c r="K373" s="605"/>
      <c r="L373" s="605"/>
      <c r="M373" s="605"/>
      <c r="N373" s="605"/>
      <c r="O373" s="605"/>
      <c r="P373" s="605"/>
      <c r="Q373" s="605"/>
      <c r="R373" s="605"/>
      <c r="S373" s="605"/>
      <c r="T373" s="605"/>
      <c r="U373" s="605"/>
      <c r="V373" s="605"/>
      <c r="W373" s="605"/>
      <c r="X373" s="605"/>
      <c r="Y373" s="605"/>
      <c r="Z373" s="605"/>
      <c r="AA373" s="605"/>
      <c r="AB373" s="605"/>
      <c r="AC373" s="605"/>
      <c r="AD373" s="605"/>
      <c r="AE373" s="605"/>
      <c r="AF373" s="606"/>
      <c r="AG373" s="606"/>
      <c r="AH373" s="606"/>
      <c r="AI373" s="606"/>
      <c r="AJ373" s="73"/>
      <c r="AK373" s="73"/>
    </row>
    <row r="374" spans="1:37" ht="13.5" customHeight="1">
      <c r="A374" s="73"/>
      <c r="B374" s="73"/>
      <c r="C374" s="67">
        <v>1</v>
      </c>
      <c r="D374" s="578" t="s">
        <v>128</v>
      </c>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388"/>
      <c r="AG374" s="388"/>
      <c r="AH374" s="388"/>
      <c r="AI374" s="388"/>
      <c r="AJ374" s="73"/>
      <c r="AK374" s="73"/>
    </row>
    <row r="375" spans="1:37" ht="24" customHeight="1">
      <c r="A375" s="73"/>
      <c r="B375" s="73"/>
      <c r="C375" s="67">
        <v>2</v>
      </c>
      <c r="D375" s="597" t="s">
        <v>277</v>
      </c>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388"/>
      <c r="AG375" s="388"/>
      <c r="AH375" s="388"/>
      <c r="AI375" s="388"/>
      <c r="AJ375" s="73"/>
      <c r="AK375" s="73"/>
    </row>
    <row r="376" spans="1:37" ht="12" customHeight="1">
      <c r="A376" s="73"/>
      <c r="B376" s="73"/>
      <c r="C376" s="67">
        <v>3</v>
      </c>
      <c r="D376" s="578" t="s">
        <v>278</v>
      </c>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388"/>
      <c r="AG376" s="388"/>
      <c r="AH376" s="388"/>
      <c r="AI376" s="388"/>
      <c r="AJ376" s="73"/>
      <c r="AK376" s="73"/>
    </row>
    <row r="377" spans="1:37" ht="12.75" customHeight="1">
      <c r="A377" s="73"/>
      <c r="B377" s="73"/>
      <c r="C377" s="67">
        <v>4</v>
      </c>
      <c r="D377" s="578" t="s">
        <v>279</v>
      </c>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388"/>
      <c r="AG377" s="388"/>
      <c r="AH377" s="388"/>
      <c r="AI377" s="388"/>
      <c r="AJ377" s="73"/>
      <c r="AK377" s="73"/>
    </row>
    <row r="378" spans="1:37" ht="13.5" customHeight="1">
      <c r="A378" s="73"/>
      <c r="B378" s="73"/>
      <c r="C378" s="67">
        <v>5</v>
      </c>
      <c r="D378" s="578" t="s">
        <v>280</v>
      </c>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388"/>
      <c r="AG378" s="388"/>
      <c r="AH378" s="388"/>
      <c r="AI378" s="388"/>
      <c r="AJ378" s="73"/>
      <c r="AK378" s="73"/>
    </row>
    <row r="379" spans="1:37" ht="12" customHeight="1">
      <c r="A379" s="73"/>
      <c r="B379" s="73"/>
      <c r="C379" s="67">
        <v>6</v>
      </c>
      <c r="D379" s="578" t="s">
        <v>281</v>
      </c>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388"/>
      <c r="AG379" s="388"/>
      <c r="AH379" s="388"/>
      <c r="AI379" s="388"/>
      <c r="AJ379" s="73"/>
      <c r="AK379" s="73"/>
    </row>
    <row r="380" spans="1:37" ht="13.5" customHeight="1">
      <c r="A380" s="73"/>
      <c r="B380" s="73"/>
      <c r="C380" s="67">
        <v>7</v>
      </c>
      <c r="D380" s="578" t="s">
        <v>282</v>
      </c>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388"/>
      <c r="AG380" s="388"/>
      <c r="AH380" s="388"/>
      <c r="AI380" s="388"/>
      <c r="AJ380" s="73"/>
      <c r="AK380" s="73"/>
    </row>
    <row r="381" spans="1:37" ht="12.75" customHeight="1">
      <c r="A381" s="73"/>
      <c r="B381" s="73"/>
      <c r="C381" s="67">
        <v>8</v>
      </c>
      <c r="D381" s="578" t="s">
        <v>283</v>
      </c>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388"/>
      <c r="AG381" s="388"/>
      <c r="AH381" s="388"/>
      <c r="AI381" s="388"/>
      <c r="AJ381" s="73"/>
      <c r="AK381" s="73"/>
    </row>
    <row r="382" spans="1:37" ht="15" customHeight="1">
      <c r="A382" s="73"/>
      <c r="B382" s="73"/>
      <c r="C382" s="68"/>
      <c r="D382" s="600" t="s">
        <v>129</v>
      </c>
      <c r="E382" s="600"/>
      <c r="F382" s="600"/>
      <c r="G382" s="600"/>
      <c r="H382" s="600"/>
      <c r="I382" s="600"/>
      <c r="J382" s="600"/>
      <c r="K382" s="600"/>
      <c r="L382" s="600"/>
      <c r="M382" s="600"/>
      <c r="N382" s="600"/>
      <c r="O382" s="600"/>
      <c r="P382" s="600"/>
      <c r="Q382" s="600"/>
      <c r="R382" s="600"/>
      <c r="S382" s="600"/>
      <c r="T382" s="600"/>
      <c r="U382" s="600"/>
      <c r="V382" s="600"/>
      <c r="W382" s="600"/>
      <c r="X382" s="600"/>
      <c r="Y382" s="600"/>
      <c r="Z382" s="600"/>
      <c r="AA382" s="600"/>
      <c r="AB382" s="600"/>
      <c r="AC382" s="600"/>
      <c r="AD382" s="600"/>
      <c r="AE382" s="600"/>
      <c r="AF382" s="596">
        <f>AF381+AF380+AF379+AF378+AF377+AF376+AF375+AF374</f>
        <v>0</v>
      </c>
      <c r="AG382" s="596"/>
      <c r="AH382" s="596">
        <f>AH381+AH380+AH379+AH378+AH377+AH376+AH375+AH374</f>
        <v>0</v>
      </c>
      <c r="AI382" s="596"/>
      <c r="AJ382" s="73"/>
      <c r="AK382" s="73"/>
    </row>
    <row r="383" spans="1:37" ht="12.75" customHeight="1">
      <c r="A383" s="73"/>
      <c r="B383" s="73"/>
      <c r="C383" s="602" t="s">
        <v>130</v>
      </c>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1"/>
      <c r="AG383" s="601"/>
      <c r="AH383" s="601"/>
      <c r="AI383" s="601"/>
      <c r="AJ383" s="73"/>
      <c r="AK383" s="73"/>
    </row>
    <row r="384" spans="1:37" ht="14.25" customHeight="1">
      <c r="A384" s="73"/>
      <c r="B384" s="73"/>
      <c r="C384" s="67">
        <v>9</v>
      </c>
      <c r="D384" s="578" t="s">
        <v>284</v>
      </c>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388"/>
      <c r="AG384" s="388"/>
      <c r="AH384" s="388"/>
      <c r="AI384" s="388"/>
      <c r="AJ384" s="73"/>
      <c r="AK384" s="73"/>
    </row>
    <row r="385" spans="1:37" ht="15" customHeight="1">
      <c r="A385" s="73"/>
      <c r="B385" s="73"/>
      <c r="C385" s="67"/>
      <c r="D385" s="600" t="s">
        <v>131</v>
      </c>
      <c r="E385" s="600"/>
      <c r="F385" s="600"/>
      <c r="G385" s="600"/>
      <c r="H385" s="600"/>
      <c r="I385" s="600"/>
      <c r="J385" s="600"/>
      <c r="K385" s="600"/>
      <c r="L385" s="600"/>
      <c r="M385" s="600"/>
      <c r="N385" s="600"/>
      <c r="O385" s="600"/>
      <c r="P385" s="600"/>
      <c r="Q385" s="600"/>
      <c r="R385" s="600"/>
      <c r="S385" s="600"/>
      <c r="T385" s="600"/>
      <c r="U385" s="600"/>
      <c r="V385" s="600"/>
      <c r="W385" s="600"/>
      <c r="X385" s="600"/>
      <c r="Y385" s="600"/>
      <c r="Z385" s="600"/>
      <c r="AA385" s="600"/>
      <c r="AB385" s="600"/>
      <c r="AC385" s="600"/>
      <c r="AD385" s="600"/>
      <c r="AE385" s="600"/>
      <c r="AF385" s="596">
        <f>AF384</f>
        <v>0</v>
      </c>
      <c r="AG385" s="596"/>
      <c r="AH385" s="596">
        <f>AH384</f>
        <v>0</v>
      </c>
      <c r="AI385" s="596"/>
      <c r="AJ385" s="73"/>
      <c r="AK385" s="73"/>
    </row>
    <row r="386" spans="1:37" ht="13.5" customHeight="1">
      <c r="A386" s="73"/>
      <c r="B386" s="73"/>
      <c r="C386" s="599" t="s">
        <v>132</v>
      </c>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8"/>
      <c r="AG386" s="598"/>
      <c r="AH386" s="598"/>
      <c r="AI386" s="598"/>
      <c r="AJ386" s="73"/>
      <c r="AK386" s="73"/>
    </row>
    <row r="387" spans="1:37" ht="13.5" customHeight="1">
      <c r="A387" s="73"/>
      <c r="B387" s="73"/>
      <c r="C387" s="67">
        <v>10</v>
      </c>
      <c r="D387" s="578" t="s">
        <v>285</v>
      </c>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388"/>
      <c r="AG387" s="388"/>
      <c r="AH387" s="388"/>
      <c r="AI387" s="388"/>
      <c r="AJ387" s="73"/>
      <c r="AK387" s="73"/>
    </row>
    <row r="388" spans="1:37" ht="24" customHeight="1">
      <c r="A388" s="73"/>
      <c r="B388" s="73"/>
      <c r="C388" s="67">
        <v>11</v>
      </c>
      <c r="D388" s="597" t="s">
        <v>286</v>
      </c>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388"/>
      <c r="AG388" s="388"/>
      <c r="AH388" s="388"/>
      <c r="AI388" s="388"/>
      <c r="AJ388" s="73"/>
      <c r="AK388" s="73"/>
    </row>
    <row r="389" spans="1:37" ht="15" customHeight="1">
      <c r="A389" s="73"/>
      <c r="B389" s="73"/>
      <c r="C389" s="67">
        <v>12</v>
      </c>
      <c r="D389" s="578" t="s">
        <v>287</v>
      </c>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388"/>
      <c r="AG389" s="388"/>
      <c r="AH389" s="388"/>
      <c r="AI389" s="388"/>
      <c r="AJ389" s="73"/>
      <c r="AK389" s="73"/>
    </row>
    <row r="390" spans="1:37" ht="15" customHeight="1">
      <c r="A390" s="73"/>
      <c r="B390" s="73"/>
      <c r="C390" s="67"/>
      <c r="D390" s="595" t="s">
        <v>133</v>
      </c>
      <c r="E390" s="595"/>
      <c r="F390" s="595"/>
      <c r="G390" s="595"/>
      <c r="H390" s="595"/>
      <c r="I390" s="595"/>
      <c r="J390" s="595"/>
      <c r="K390" s="595"/>
      <c r="L390" s="595"/>
      <c r="M390" s="595"/>
      <c r="N390" s="595"/>
      <c r="O390" s="595"/>
      <c r="P390" s="595"/>
      <c r="Q390" s="595"/>
      <c r="R390" s="595"/>
      <c r="S390" s="595"/>
      <c r="T390" s="595"/>
      <c r="U390" s="595"/>
      <c r="V390" s="595"/>
      <c r="W390" s="595"/>
      <c r="X390" s="595"/>
      <c r="Y390" s="595"/>
      <c r="Z390" s="595"/>
      <c r="AA390" s="595"/>
      <c r="AB390" s="595"/>
      <c r="AC390" s="595"/>
      <c r="AD390" s="595"/>
      <c r="AE390" s="595"/>
      <c r="AF390" s="596">
        <f>AF389+AF388+AF387</f>
        <v>0</v>
      </c>
      <c r="AG390" s="596"/>
      <c r="AH390" s="596">
        <f>AH389+AH388+AH387</f>
        <v>0</v>
      </c>
      <c r="AI390" s="596"/>
      <c r="AJ390" s="73"/>
      <c r="AK390" s="73"/>
    </row>
    <row r="391" spans="1:37" ht="15.75" customHeight="1">
      <c r="A391" s="73"/>
      <c r="B391" s="73"/>
      <c r="C391" s="590" t="s">
        <v>134</v>
      </c>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6">
        <f>AF390+AF385+AF382</f>
        <v>0</v>
      </c>
      <c r="AG391" s="596"/>
      <c r="AH391" s="596">
        <f>AH390+AH385+AH382</f>
        <v>0</v>
      </c>
      <c r="AI391" s="596"/>
      <c r="AJ391" s="73"/>
      <c r="AK391" s="73"/>
    </row>
    <row r="392" spans="1:37" ht="15.75" customHeight="1">
      <c r="A392" s="73"/>
      <c r="B392" s="73"/>
      <c r="C392" s="590" t="s">
        <v>288</v>
      </c>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83"/>
      <c r="AG392" s="583"/>
      <c r="AH392" s="583"/>
      <c r="AI392" s="583"/>
      <c r="AJ392" s="73"/>
      <c r="AK392" s="73"/>
    </row>
    <row r="393" spans="1:37" ht="17.25" customHeight="1">
      <c r="A393" s="73"/>
      <c r="B393" s="73"/>
      <c r="C393" s="590" t="s">
        <v>135</v>
      </c>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368">
        <f>AF391+AH391+AF392+AH392</f>
        <v>0</v>
      </c>
      <c r="AG393" s="369"/>
      <c r="AH393" s="369"/>
      <c r="AI393" s="370"/>
      <c r="AJ393" s="73"/>
      <c r="AK393" s="73"/>
    </row>
    <row r="394" spans="1:37" ht="15.75">
      <c r="A394" s="73"/>
      <c r="B394" s="73"/>
      <c r="C394" s="759" t="s">
        <v>289</v>
      </c>
      <c r="D394" s="759"/>
      <c r="E394" s="759"/>
      <c r="F394" s="759"/>
      <c r="G394" s="759"/>
      <c r="H394" s="759"/>
      <c r="I394" s="759"/>
      <c r="J394" s="759"/>
      <c r="K394" s="759"/>
      <c r="L394" s="759"/>
      <c r="M394" s="759"/>
      <c r="N394" s="759"/>
      <c r="O394" s="759"/>
      <c r="P394" s="759"/>
      <c r="Q394" s="759"/>
      <c r="R394" s="759"/>
      <c r="S394" s="759"/>
      <c r="T394" s="759"/>
      <c r="U394" s="759"/>
      <c r="V394" s="759"/>
      <c r="W394" s="759"/>
      <c r="X394" s="759"/>
      <c r="Y394" s="759"/>
      <c r="Z394" s="759"/>
      <c r="AA394" s="759"/>
      <c r="AB394" s="759"/>
      <c r="AC394" s="759"/>
      <c r="AD394" s="759"/>
      <c r="AE394" s="759"/>
      <c r="AF394" s="759"/>
      <c r="AG394" s="759"/>
      <c r="AH394" s="759"/>
      <c r="AI394" s="759"/>
      <c r="AJ394" s="73"/>
      <c r="AK394" s="73"/>
    </row>
    <row r="395" spans="1:37" ht="16.5" customHeight="1">
      <c r="A395" s="73"/>
      <c r="B395" s="73"/>
      <c r="C395" s="592" t="s">
        <v>540</v>
      </c>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73"/>
      <c r="AK395" s="73"/>
    </row>
    <row r="396" spans="1:37" ht="29.25" customHeight="1">
      <c r="A396" s="73"/>
      <c r="B396" s="73"/>
      <c r="C396" s="591" t="s">
        <v>522</v>
      </c>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73"/>
      <c r="AK396" s="73"/>
    </row>
    <row r="397" spans="1:37" ht="45" customHeight="1">
      <c r="A397" s="73"/>
      <c r="B397" s="73"/>
      <c r="C397" s="184" t="s">
        <v>291</v>
      </c>
      <c r="D397" s="594" t="s">
        <v>290</v>
      </c>
      <c r="E397" s="594"/>
      <c r="F397" s="594"/>
      <c r="G397" s="594"/>
      <c r="H397" s="594"/>
      <c r="I397" s="594"/>
      <c r="J397" s="594"/>
      <c r="K397" s="594"/>
      <c r="L397" s="594"/>
      <c r="M397" s="594"/>
      <c r="N397" s="594"/>
      <c r="O397" s="594"/>
      <c r="P397" s="594" t="s">
        <v>292</v>
      </c>
      <c r="Q397" s="594"/>
      <c r="R397" s="594"/>
      <c r="S397" s="594"/>
      <c r="T397" s="594"/>
      <c r="U397" s="594" t="s">
        <v>293</v>
      </c>
      <c r="V397" s="594"/>
      <c r="W397" s="594"/>
      <c r="X397" s="594"/>
      <c r="Y397" s="594"/>
      <c r="Z397" s="594"/>
      <c r="AA397" s="594"/>
      <c r="AB397" s="594"/>
      <c r="AC397" s="594"/>
      <c r="AD397" s="594"/>
      <c r="AE397" s="594"/>
      <c r="AF397" s="108" t="s">
        <v>554</v>
      </c>
      <c r="AG397" s="108" t="s">
        <v>555</v>
      </c>
      <c r="AH397" s="594" t="s">
        <v>136</v>
      </c>
      <c r="AI397" s="594"/>
      <c r="AJ397" s="73"/>
      <c r="AK397" s="73"/>
    </row>
    <row r="398" spans="1:37" ht="19.5" customHeight="1">
      <c r="A398" s="73"/>
      <c r="B398" s="73"/>
      <c r="C398" s="115">
        <v>1</v>
      </c>
      <c r="D398" s="573" t="s">
        <v>294</v>
      </c>
      <c r="E398" s="573"/>
      <c r="F398" s="573"/>
      <c r="G398" s="573"/>
      <c r="H398" s="573"/>
      <c r="I398" s="573"/>
      <c r="J398" s="573"/>
      <c r="K398" s="573"/>
      <c r="L398" s="573"/>
      <c r="M398" s="573"/>
      <c r="N398" s="573"/>
      <c r="O398" s="573"/>
      <c r="P398" s="573"/>
      <c r="Q398" s="573"/>
      <c r="R398" s="573"/>
      <c r="S398" s="573"/>
      <c r="T398" s="573"/>
      <c r="U398" s="573"/>
      <c r="V398" s="573"/>
      <c r="W398" s="573"/>
      <c r="X398" s="573"/>
      <c r="Y398" s="573"/>
      <c r="Z398" s="573"/>
      <c r="AA398" s="573"/>
      <c r="AB398" s="573"/>
      <c r="AC398" s="573"/>
      <c r="AD398" s="573"/>
      <c r="AE398" s="573"/>
      <c r="AF398" s="208"/>
      <c r="AG398" s="208"/>
      <c r="AH398" s="573"/>
      <c r="AI398" s="573"/>
      <c r="AJ398" s="73"/>
      <c r="AK398" s="73"/>
    </row>
    <row r="399" spans="1:37" ht="22.5" customHeight="1">
      <c r="A399" s="73"/>
      <c r="B399" s="73"/>
      <c r="C399" s="115">
        <v>2</v>
      </c>
      <c r="D399" s="584" t="s">
        <v>523</v>
      </c>
      <c r="E399" s="584"/>
      <c r="F399" s="584"/>
      <c r="G399" s="584"/>
      <c r="H399" s="584"/>
      <c r="I399" s="584"/>
      <c r="J399" s="584"/>
      <c r="K399" s="584"/>
      <c r="L399" s="584"/>
      <c r="M399" s="584"/>
      <c r="N399" s="584"/>
      <c r="O399" s="584"/>
      <c r="P399" s="573"/>
      <c r="Q399" s="573"/>
      <c r="R399" s="573"/>
      <c r="S399" s="573"/>
      <c r="T399" s="573"/>
      <c r="U399" s="573"/>
      <c r="V399" s="573"/>
      <c r="W399" s="573"/>
      <c r="X399" s="573"/>
      <c r="Y399" s="573"/>
      <c r="Z399" s="573"/>
      <c r="AA399" s="573"/>
      <c r="AB399" s="573"/>
      <c r="AC399" s="573"/>
      <c r="AD399" s="573"/>
      <c r="AE399" s="573"/>
      <c r="AF399" s="208"/>
      <c r="AG399" s="208"/>
      <c r="AH399" s="573"/>
      <c r="AI399" s="573"/>
      <c r="AJ399" s="73"/>
      <c r="AK399" s="73"/>
    </row>
    <row r="400" spans="1:37" ht="18" customHeight="1">
      <c r="A400" s="73"/>
      <c r="B400" s="73"/>
      <c r="C400" s="115">
        <v>3</v>
      </c>
      <c r="D400" s="371"/>
      <c r="E400" s="372"/>
      <c r="F400" s="372"/>
      <c r="G400" s="372"/>
      <c r="H400" s="372"/>
      <c r="I400" s="372"/>
      <c r="J400" s="372"/>
      <c r="K400" s="372"/>
      <c r="L400" s="372"/>
      <c r="M400" s="372"/>
      <c r="N400" s="372"/>
      <c r="O400" s="373"/>
      <c r="P400" s="320"/>
      <c r="Q400" s="379"/>
      <c r="R400" s="379"/>
      <c r="S400" s="379"/>
      <c r="T400" s="321"/>
      <c r="U400" s="320"/>
      <c r="V400" s="379"/>
      <c r="W400" s="379"/>
      <c r="X400" s="379"/>
      <c r="Y400" s="379"/>
      <c r="Z400" s="379"/>
      <c r="AA400" s="379"/>
      <c r="AB400" s="379"/>
      <c r="AC400" s="379"/>
      <c r="AD400" s="379"/>
      <c r="AE400" s="321"/>
      <c r="AF400" s="208"/>
      <c r="AG400" s="208"/>
      <c r="AH400" s="320"/>
      <c r="AI400" s="321"/>
      <c r="AJ400" s="73"/>
      <c r="AK400" s="73"/>
    </row>
    <row r="401" spans="1:37" ht="18" customHeight="1">
      <c r="A401" s="73"/>
      <c r="B401" s="73"/>
      <c r="C401" s="115">
        <v>4</v>
      </c>
      <c r="D401" s="371"/>
      <c r="E401" s="372"/>
      <c r="F401" s="372"/>
      <c r="G401" s="372"/>
      <c r="H401" s="372"/>
      <c r="I401" s="372"/>
      <c r="J401" s="372"/>
      <c r="K401" s="372"/>
      <c r="L401" s="372"/>
      <c r="M401" s="372"/>
      <c r="N401" s="372"/>
      <c r="O401" s="373"/>
      <c r="P401" s="320"/>
      <c r="Q401" s="379"/>
      <c r="R401" s="379"/>
      <c r="S401" s="379"/>
      <c r="T401" s="321"/>
      <c r="U401" s="320"/>
      <c r="V401" s="379"/>
      <c r="W401" s="379"/>
      <c r="X401" s="379"/>
      <c r="Y401" s="379"/>
      <c r="Z401" s="379"/>
      <c r="AA401" s="379"/>
      <c r="AB401" s="379"/>
      <c r="AC401" s="379"/>
      <c r="AD401" s="379"/>
      <c r="AE401" s="321"/>
      <c r="AF401" s="208"/>
      <c r="AG401" s="208"/>
      <c r="AH401" s="320"/>
      <c r="AI401" s="321"/>
      <c r="AJ401" s="73"/>
      <c r="AK401" s="73"/>
    </row>
    <row r="402" spans="1:37" ht="18" customHeight="1">
      <c r="A402" s="73"/>
      <c r="B402" s="73"/>
      <c r="C402" s="115">
        <v>5</v>
      </c>
      <c r="D402" s="371"/>
      <c r="E402" s="372"/>
      <c r="F402" s="372"/>
      <c r="G402" s="372"/>
      <c r="H402" s="372"/>
      <c r="I402" s="372"/>
      <c r="J402" s="372"/>
      <c r="K402" s="372"/>
      <c r="L402" s="372"/>
      <c r="M402" s="372"/>
      <c r="N402" s="372"/>
      <c r="O402" s="373"/>
      <c r="P402" s="320"/>
      <c r="Q402" s="379"/>
      <c r="R402" s="379"/>
      <c r="S402" s="379"/>
      <c r="T402" s="321"/>
      <c r="U402" s="320"/>
      <c r="V402" s="379"/>
      <c r="W402" s="379"/>
      <c r="X402" s="379"/>
      <c r="Y402" s="379"/>
      <c r="Z402" s="379"/>
      <c r="AA402" s="379"/>
      <c r="AB402" s="379"/>
      <c r="AC402" s="379"/>
      <c r="AD402" s="379"/>
      <c r="AE402" s="321"/>
      <c r="AF402" s="208"/>
      <c r="AG402" s="208"/>
      <c r="AH402" s="320"/>
      <c r="AI402" s="321"/>
      <c r="AJ402" s="73"/>
      <c r="AK402" s="73"/>
    </row>
    <row r="403" spans="1:37" ht="18" customHeight="1">
      <c r="A403" s="73"/>
      <c r="B403" s="73"/>
      <c r="C403" s="115">
        <v>6</v>
      </c>
      <c r="D403" s="371"/>
      <c r="E403" s="372"/>
      <c r="F403" s="372"/>
      <c r="G403" s="372"/>
      <c r="H403" s="372"/>
      <c r="I403" s="372"/>
      <c r="J403" s="372"/>
      <c r="K403" s="372"/>
      <c r="L403" s="372"/>
      <c r="M403" s="372"/>
      <c r="N403" s="372"/>
      <c r="O403" s="373"/>
      <c r="P403" s="320"/>
      <c r="Q403" s="379"/>
      <c r="R403" s="379"/>
      <c r="S403" s="379"/>
      <c r="T403" s="321"/>
      <c r="U403" s="320"/>
      <c r="V403" s="379"/>
      <c r="W403" s="379"/>
      <c r="X403" s="379"/>
      <c r="Y403" s="379"/>
      <c r="Z403" s="379"/>
      <c r="AA403" s="379"/>
      <c r="AB403" s="379"/>
      <c r="AC403" s="379"/>
      <c r="AD403" s="379"/>
      <c r="AE403" s="321"/>
      <c r="AF403" s="208"/>
      <c r="AG403" s="208"/>
      <c r="AH403" s="320"/>
      <c r="AI403" s="321"/>
      <c r="AJ403" s="73"/>
      <c r="AK403" s="73"/>
    </row>
    <row r="404" spans="1:37" ht="18" customHeight="1">
      <c r="A404" s="73"/>
      <c r="B404" s="73"/>
      <c r="C404" s="115">
        <v>7</v>
      </c>
      <c r="D404" s="371"/>
      <c r="E404" s="372"/>
      <c r="F404" s="372"/>
      <c r="G404" s="372"/>
      <c r="H404" s="372"/>
      <c r="I404" s="372"/>
      <c r="J404" s="372"/>
      <c r="K404" s="372"/>
      <c r="L404" s="372"/>
      <c r="M404" s="372"/>
      <c r="N404" s="372"/>
      <c r="O404" s="373"/>
      <c r="P404" s="320"/>
      <c r="Q404" s="379"/>
      <c r="R404" s="379"/>
      <c r="S404" s="379"/>
      <c r="T404" s="321"/>
      <c r="U404" s="320"/>
      <c r="V404" s="379"/>
      <c r="W404" s="379"/>
      <c r="X404" s="379"/>
      <c r="Y404" s="379"/>
      <c r="Z404" s="379"/>
      <c r="AA404" s="379"/>
      <c r="AB404" s="379"/>
      <c r="AC404" s="379"/>
      <c r="AD404" s="379"/>
      <c r="AE404" s="321"/>
      <c r="AF404" s="208"/>
      <c r="AG404" s="208"/>
      <c r="AH404" s="320"/>
      <c r="AI404" s="321"/>
      <c r="AJ404" s="73"/>
      <c r="AK404" s="73"/>
    </row>
    <row r="405" spans="1:37" ht="18" customHeight="1">
      <c r="A405" s="73"/>
      <c r="B405" s="73"/>
      <c r="C405" s="115">
        <v>8</v>
      </c>
      <c r="D405" s="371"/>
      <c r="E405" s="372"/>
      <c r="F405" s="372"/>
      <c r="G405" s="372"/>
      <c r="H405" s="372"/>
      <c r="I405" s="372"/>
      <c r="J405" s="372"/>
      <c r="K405" s="372"/>
      <c r="L405" s="372"/>
      <c r="M405" s="372"/>
      <c r="N405" s="372"/>
      <c r="O405" s="373"/>
      <c r="P405" s="320"/>
      <c r="Q405" s="379"/>
      <c r="R405" s="379"/>
      <c r="S405" s="379"/>
      <c r="T405" s="321"/>
      <c r="U405" s="320"/>
      <c r="V405" s="379"/>
      <c r="W405" s="379"/>
      <c r="X405" s="379"/>
      <c r="Y405" s="379"/>
      <c r="Z405" s="379"/>
      <c r="AA405" s="379"/>
      <c r="AB405" s="379"/>
      <c r="AC405" s="379"/>
      <c r="AD405" s="379"/>
      <c r="AE405" s="321"/>
      <c r="AF405" s="208"/>
      <c r="AG405" s="208"/>
      <c r="AH405" s="320"/>
      <c r="AI405" s="321"/>
      <c r="AJ405" s="73"/>
      <c r="AK405" s="73"/>
    </row>
    <row r="406" spans="1:37" ht="18" customHeight="1">
      <c r="A406" s="73"/>
      <c r="B406" s="73"/>
      <c r="C406" s="115">
        <v>9</v>
      </c>
      <c r="D406" s="371"/>
      <c r="E406" s="372"/>
      <c r="F406" s="372"/>
      <c r="G406" s="372"/>
      <c r="H406" s="372"/>
      <c r="I406" s="372"/>
      <c r="J406" s="372"/>
      <c r="K406" s="372"/>
      <c r="L406" s="372"/>
      <c r="M406" s="372"/>
      <c r="N406" s="372"/>
      <c r="O406" s="373"/>
      <c r="P406" s="320"/>
      <c r="Q406" s="379"/>
      <c r="R406" s="379"/>
      <c r="S406" s="379"/>
      <c r="T406" s="321"/>
      <c r="U406" s="320"/>
      <c r="V406" s="379"/>
      <c r="W406" s="379"/>
      <c r="X406" s="379"/>
      <c r="Y406" s="379"/>
      <c r="Z406" s="379"/>
      <c r="AA406" s="379"/>
      <c r="AB406" s="379"/>
      <c r="AC406" s="379"/>
      <c r="AD406" s="379"/>
      <c r="AE406" s="321"/>
      <c r="AF406" s="208"/>
      <c r="AG406" s="208"/>
      <c r="AH406" s="320"/>
      <c r="AI406" s="321"/>
      <c r="AJ406" s="73"/>
      <c r="AK406" s="73"/>
    </row>
    <row r="407" spans="1:37" ht="21.75" customHeight="1">
      <c r="A407" s="73"/>
      <c r="B407" s="73"/>
      <c r="C407" s="115">
        <v>10</v>
      </c>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208"/>
      <c r="AG407" s="208"/>
      <c r="AH407" s="573"/>
      <c r="AI407" s="573"/>
      <c r="AJ407" s="73"/>
      <c r="AK407" s="73"/>
    </row>
    <row r="408" spans="1:37" ht="48" customHeight="1">
      <c r="A408" s="73"/>
      <c r="B408" s="73"/>
      <c r="C408" s="729" t="s">
        <v>295</v>
      </c>
      <c r="D408" s="729"/>
      <c r="E408" s="729"/>
      <c r="F408" s="729"/>
      <c r="G408" s="729"/>
      <c r="H408" s="729"/>
      <c r="I408" s="729"/>
      <c r="J408" s="729"/>
      <c r="K408" s="729"/>
      <c r="L408" s="729"/>
      <c r="M408" s="729"/>
      <c r="N408" s="729"/>
      <c r="O408" s="729"/>
      <c r="P408" s="729"/>
      <c r="Q408" s="729"/>
      <c r="R408" s="729"/>
      <c r="S408" s="729"/>
      <c r="T408" s="729"/>
      <c r="U408" s="729"/>
      <c r="V408" s="729"/>
      <c r="W408" s="729"/>
      <c r="X408" s="729"/>
      <c r="Y408" s="729"/>
      <c r="Z408" s="729"/>
      <c r="AA408" s="729"/>
      <c r="AB408" s="729"/>
      <c r="AC408" s="729"/>
      <c r="AD408" s="729"/>
      <c r="AE408" s="729"/>
      <c r="AF408" s="729"/>
      <c r="AG408" s="729"/>
      <c r="AH408" s="729"/>
      <c r="AI408" s="729"/>
      <c r="AJ408" s="73"/>
      <c r="AK408" s="73"/>
    </row>
    <row r="409" spans="1:37" ht="15" customHeight="1">
      <c r="A409" s="73"/>
      <c r="B409" s="73"/>
      <c r="C409" s="575" t="s">
        <v>337</v>
      </c>
      <c r="D409" s="575"/>
      <c r="E409" s="575"/>
      <c r="F409" s="575"/>
      <c r="G409" s="575"/>
      <c r="H409" s="575"/>
      <c r="I409" s="575"/>
      <c r="J409" s="575"/>
      <c r="K409" s="575"/>
      <c r="L409" s="575"/>
      <c r="M409" s="575"/>
      <c r="N409" s="575"/>
      <c r="O409" s="575"/>
      <c r="P409" s="575"/>
      <c r="Q409" s="575"/>
      <c r="R409" s="575"/>
      <c r="S409" s="575"/>
      <c r="T409" s="575"/>
      <c r="U409" s="395"/>
      <c r="V409" s="395"/>
      <c r="W409" s="395"/>
      <c r="X409" s="395"/>
      <c r="Y409" s="395"/>
      <c r="Z409" s="395"/>
      <c r="AA409" s="395"/>
      <c r="AB409" s="395"/>
      <c r="AC409" s="395"/>
      <c r="AD409" s="395"/>
      <c r="AE409" s="395"/>
      <c r="AF409" s="395"/>
      <c r="AG409" s="395"/>
      <c r="AH409" s="395"/>
      <c r="AI409" s="395"/>
      <c r="AJ409" s="73"/>
      <c r="AK409" s="73"/>
    </row>
    <row r="410" spans="1:37" ht="72" customHeight="1">
      <c r="A410" s="73"/>
      <c r="B410" s="73"/>
      <c r="C410" s="575" t="s">
        <v>296</v>
      </c>
      <c r="D410" s="575"/>
      <c r="E410" s="575"/>
      <c r="F410" s="575"/>
      <c r="G410" s="575"/>
      <c r="H410" s="575"/>
      <c r="I410" s="575"/>
      <c r="J410" s="575"/>
      <c r="K410" s="575"/>
      <c r="L410" s="575"/>
      <c r="M410" s="575"/>
      <c r="N410" s="575"/>
      <c r="O410" s="575"/>
      <c r="P410" s="575"/>
      <c r="Q410" s="575"/>
      <c r="R410" s="575"/>
      <c r="S410" s="575"/>
      <c r="T410" s="575"/>
      <c r="U410" s="395"/>
      <c r="V410" s="395"/>
      <c r="W410" s="395"/>
      <c r="X410" s="395"/>
      <c r="Y410" s="395"/>
      <c r="Z410" s="395"/>
      <c r="AA410" s="395"/>
      <c r="AB410" s="395"/>
      <c r="AC410" s="395"/>
      <c r="AD410" s="395"/>
      <c r="AE410" s="395"/>
      <c r="AF410" s="116"/>
      <c r="AG410" s="117"/>
      <c r="AH410" s="394"/>
      <c r="AI410" s="394"/>
      <c r="AJ410" s="73"/>
      <c r="AK410" s="73"/>
    </row>
    <row r="411" spans="1:37" ht="26.25" customHeight="1">
      <c r="A411" s="73"/>
      <c r="B411" s="73"/>
      <c r="C411" s="593"/>
      <c r="D411" s="396" t="s">
        <v>232</v>
      </c>
      <c r="E411" s="396"/>
      <c r="F411" s="396"/>
      <c r="G411" s="396"/>
      <c r="H411" s="396"/>
      <c r="I411" s="396"/>
      <c r="J411" s="396"/>
      <c r="K411" s="396"/>
      <c r="L411" s="396"/>
      <c r="M411" s="396"/>
      <c r="N411" s="396"/>
      <c r="O411" s="396"/>
      <c r="P411" s="396"/>
      <c r="Q411" s="396"/>
      <c r="R411" s="396"/>
      <c r="S411" s="396"/>
      <c r="T411" s="396"/>
      <c r="U411" s="396"/>
      <c r="V411" s="396"/>
      <c r="W411" s="396"/>
      <c r="X411" s="396"/>
      <c r="Y411" s="396"/>
      <c r="Z411" s="396"/>
      <c r="AA411" s="396"/>
      <c r="AB411" s="396"/>
      <c r="AC411" s="396"/>
      <c r="AD411" s="396"/>
      <c r="AE411" s="396"/>
      <c r="AF411" s="862" t="s">
        <v>137</v>
      </c>
      <c r="AG411" s="862"/>
      <c r="AH411" s="852"/>
      <c r="AI411" s="852"/>
      <c r="AJ411" s="73"/>
      <c r="AK411" s="73"/>
    </row>
    <row r="412" spans="1:37" ht="28.5" customHeight="1">
      <c r="A412" s="73"/>
      <c r="B412" s="73"/>
      <c r="C412" s="593"/>
      <c r="D412" s="579" t="s">
        <v>233</v>
      </c>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851"/>
      <c r="AG412" s="851"/>
      <c r="AH412" s="852"/>
      <c r="AI412" s="852"/>
      <c r="AJ412" s="73"/>
      <c r="AK412" s="73"/>
    </row>
    <row r="413" spans="1:37" ht="15.75">
      <c r="A413" s="73"/>
      <c r="B413" s="73"/>
      <c r="C413" s="162"/>
      <c r="D413" s="402"/>
      <c r="E413" s="402"/>
      <c r="F413" s="402"/>
      <c r="G413" s="402"/>
      <c r="H413" s="402"/>
      <c r="I413" s="402"/>
      <c r="J413" s="402"/>
      <c r="K413" s="402"/>
      <c r="L413" s="402"/>
      <c r="M413" s="402"/>
      <c r="N413" s="402"/>
      <c r="O413" s="402"/>
      <c r="P413" s="402"/>
      <c r="Q413" s="402"/>
      <c r="R413" s="402"/>
      <c r="S413" s="402"/>
      <c r="T413" s="402"/>
      <c r="U413" s="402"/>
      <c r="V413" s="402"/>
      <c r="W413" s="402"/>
      <c r="X413" s="402"/>
      <c r="Y413" s="402"/>
      <c r="Z413" s="402"/>
      <c r="AA413" s="402"/>
      <c r="AB413" s="402"/>
      <c r="AC413" s="402"/>
      <c r="AD413" s="402"/>
      <c r="AE413" s="402"/>
      <c r="AF413" s="393">
        <v>2017</v>
      </c>
      <c r="AG413" s="393"/>
      <c r="AH413" s="393"/>
      <c r="AI413" s="393"/>
      <c r="AJ413" s="73"/>
      <c r="AK413" s="73"/>
    </row>
    <row r="414" spans="1:37" ht="17.25" customHeight="1">
      <c r="A414" s="73"/>
      <c r="B414" s="73"/>
      <c r="C414" s="356"/>
      <c r="D414" s="357"/>
      <c r="E414" s="357"/>
      <c r="F414" s="357"/>
      <c r="G414" s="357"/>
      <c r="H414" s="357"/>
      <c r="I414" s="357"/>
      <c r="J414" s="357"/>
      <c r="K414" s="357"/>
      <c r="L414" s="357"/>
      <c r="M414" s="357"/>
      <c r="N414" s="357"/>
      <c r="O414" s="357"/>
      <c r="P414" s="357"/>
      <c r="Q414" s="357"/>
      <c r="R414" s="357"/>
      <c r="S414" s="357"/>
      <c r="T414" s="357"/>
      <c r="U414" s="357"/>
      <c r="V414" s="357"/>
      <c r="W414" s="357"/>
      <c r="X414" s="357"/>
      <c r="Y414" s="357"/>
      <c r="Z414" s="357"/>
      <c r="AA414" s="357"/>
      <c r="AB414" s="357"/>
      <c r="AC414" s="357"/>
      <c r="AD414" s="357"/>
      <c r="AE414" s="357"/>
      <c r="AF414" s="357"/>
      <c r="AG414" s="357"/>
      <c r="AH414" s="357"/>
      <c r="AI414" s="358"/>
      <c r="AJ414" s="73"/>
      <c r="AK414" s="73"/>
    </row>
    <row r="415" spans="1:37" ht="9" customHeight="1">
      <c r="A415" s="73"/>
      <c r="B415" s="73"/>
      <c r="C415" s="162"/>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209"/>
      <c r="AG415" s="209"/>
      <c r="AH415" s="209"/>
      <c r="AI415" s="209"/>
      <c r="AJ415" s="73"/>
      <c r="AK415" s="73"/>
    </row>
    <row r="416" spans="1:37" ht="18" customHeight="1">
      <c r="A416" s="73"/>
      <c r="B416" s="73"/>
      <c r="C416" s="581" t="s">
        <v>297</v>
      </c>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73"/>
      <c r="AK416" s="73"/>
    </row>
    <row r="417" spans="1:37" ht="28.5" customHeight="1">
      <c r="A417" s="73"/>
      <c r="B417" s="73"/>
      <c r="C417" s="183" t="s">
        <v>298</v>
      </c>
      <c r="D417" s="572" t="s">
        <v>271</v>
      </c>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82" t="s">
        <v>272</v>
      </c>
      <c r="AG417" s="582"/>
      <c r="AH417" s="582" t="s">
        <v>273</v>
      </c>
      <c r="AI417" s="582"/>
      <c r="AJ417" s="73"/>
      <c r="AK417" s="73"/>
    </row>
    <row r="418" spans="1:37" ht="16.5" customHeight="1">
      <c r="A418" s="73"/>
      <c r="B418" s="73"/>
      <c r="C418" s="67">
        <v>1</v>
      </c>
      <c r="D418" s="578" t="s">
        <v>299</v>
      </c>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388"/>
      <c r="AG418" s="388"/>
      <c r="AH418" s="388"/>
      <c r="AI418" s="388"/>
      <c r="AJ418" s="73"/>
      <c r="AK418" s="73"/>
    </row>
    <row r="419" spans="1:37" ht="16.5" customHeight="1">
      <c r="A419" s="73"/>
      <c r="B419" s="73"/>
      <c r="C419" s="67">
        <v>2</v>
      </c>
      <c r="D419" s="578" t="s">
        <v>138</v>
      </c>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388"/>
      <c r="AG419" s="388"/>
      <c r="AH419" s="388"/>
      <c r="AI419" s="388"/>
      <c r="AJ419" s="73"/>
      <c r="AK419" s="73"/>
    </row>
    <row r="420" spans="1:37" ht="16.5" customHeight="1">
      <c r="A420" s="73"/>
      <c r="B420" s="73"/>
      <c r="C420" s="67">
        <v>3</v>
      </c>
      <c r="D420" s="578" t="s">
        <v>139</v>
      </c>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388"/>
      <c r="AG420" s="388"/>
      <c r="AH420" s="388"/>
      <c r="AI420" s="388"/>
      <c r="AJ420" s="73"/>
      <c r="AK420" s="73"/>
    </row>
    <row r="421" spans="1:37" ht="16.5" customHeight="1">
      <c r="A421" s="73"/>
      <c r="B421" s="73"/>
      <c r="C421" s="67">
        <v>4</v>
      </c>
      <c r="D421" s="578" t="s">
        <v>140</v>
      </c>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388"/>
      <c r="AG421" s="388"/>
      <c r="AH421" s="388"/>
      <c r="AI421" s="388"/>
      <c r="AJ421" s="73"/>
      <c r="AK421" s="73"/>
    </row>
    <row r="422" spans="1:37" ht="16.5" customHeight="1">
      <c r="A422" s="73"/>
      <c r="B422" s="73"/>
      <c r="C422" s="67">
        <v>5</v>
      </c>
      <c r="D422" s="578" t="s">
        <v>141</v>
      </c>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388"/>
      <c r="AG422" s="388"/>
      <c r="AH422" s="388"/>
      <c r="AI422" s="388"/>
      <c r="AJ422" s="73"/>
      <c r="AK422" s="73"/>
    </row>
    <row r="423" spans="1:37" ht="16.5" customHeight="1">
      <c r="A423" s="73"/>
      <c r="B423" s="73"/>
      <c r="C423" s="67">
        <v>6</v>
      </c>
      <c r="D423" s="578" t="s">
        <v>300</v>
      </c>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388"/>
      <c r="AG423" s="388"/>
      <c r="AH423" s="388"/>
      <c r="AI423" s="388"/>
      <c r="AJ423" s="73"/>
      <c r="AK423" s="73"/>
    </row>
    <row r="424" spans="1:37" ht="16.5" customHeight="1">
      <c r="A424" s="73"/>
      <c r="B424" s="73"/>
      <c r="C424" s="67">
        <v>7</v>
      </c>
      <c r="D424" s="578" t="s">
        <v>301</v>
      </c>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388"/>
      <c r="AG424" s="388"/>
      <c r="AH424" s="388"/>
      <c r="AI424" s="388"/>
      <c r="AJ424" s="73"/>
      <c r="AK424" s="73"/>
    </row>
    <row r="425" spans="1:37" ht="16.5" customHeight="1">
      <c r="A425" s="73"/>
      <c r="B425" s="73"/>
      <c r="C425" s="67">
        <v>8</v>
      </c>
      <c r="D425" s="578" t="s">
        <v>142</v>
      </c>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388"/>
      <c r="AG425" s="388"/>
      <c r="AH425" s="388"/>
      <c r="AI425" s="388"/>
      <c r="AJ425" s="73"/>
      <c r="AK425" s="73"/>
    </row>
    <row r="426" spans="1:37" ht="16.5" customHeight="1">
      <c r="A426" s="73"/>
      <c r="B426" s="73"/>
      <c r="C426" s="68"/>
      <c r="D426" s="585" t="s">
        <v>122</v>
      </c>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96">
        <f>AF425+AF424+AF423+AF422+AF421+AF420+AF419+AF418</f>
        <v>0</v>
      </c>
      <c r="AG426" s="596"/>
      <c r="AH426" s="596">
        <f>AH425+AH424+AH423+AH422+AH421+AH420+AH419+AH418</f>
        <v>0</v>
      </c>
      <c r="AI426" s="596"/>
      <c r="AJ426" s="73"/>
      <c r="AK426" s="73"/>
    </row>
    <row r="427" spans="1:37" ht="16.5" customHeight="1">
      <c r="A427" s="73"/>
      <c r="B427" s="73"/>
      <c r="C427" s="68"/>
      <c r="D427" s="585" t="s">
        <v>302</v>
      </c>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3"/>
      <c r="AG427" s="583"/>
      <c r="AH427" s="583"/>
      <c r="AI427" s="583"/>
      <c r="AJ427" s="73"/>
      <c r="AK427" s="73"/>
    </row>
    <row r="428" spans="1:37" ht="16.5" customHeight="1">
      <c r="A428" s="73"/>
      <c r="B428" s="73"/>
      <c r="C428" s="731" t="s">
        <v>143</v>
      </c>
      <c r="D428" s="731"/>
      <c r="E428" s="731"/>
      <c r="F428" s="731"/>
      <c r="G428" s="731"/>
      <c r="H428" s="731"/>
      <c r="I428" s="731"/>
      <c r="J428" s="731"/>
      <c r="K428" s="731"/>
      <c r="L428" s="731"/>
      <c r="M428" s="731"/>
      <c r="N428" s="731"/>
      <c r="O428" s="731"/>
      <c r="P428" s="731"/>
      <c r="Q428" s="731"/>
      <c r="R428" s="731"/>
      <c r="S428" s="731"/>
      <c r="T428" s="731"/>
      <c r="U428" s="731"/>
      <c r="V428" s="731"/>
      <c r="W428" s="731"/>
      <c r="X428" s="731"/>
      <c r="Y428" s="731"/>
      <c r="Z428" s="731"/>
      <c r="AA428" s="731"/>
      <c r="AB428" s="731"/>
      <c r="AC428" s="731"/>
      <c r="AD428" s="731"/>
      <c r="AE428" s="731"/>
      <c r="AF428" s="596">
        <f>AF426+AF427+AH426+AH427</f>
        <v>0</v>
      </c>
      <c r="AG428" s="596"/>
      <c r="AH428" s="596"/>
      <c r="AI428" s="596"/>
      <c r="AJ428" s="73"/>
      <c r="AK428" s="73"/>
    </row>
    <row r="429" spans="1:37" ht="15.75">
      <c r="A429" s="73"/>
      <c r="B429" s="73"/>
      <c r="C429" s="191"/>
      <c r="D429" s="191"/>
      <c r="E429" s="191"/>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69"/>
      <c r="AG429" s="69"/>
      <c r="AH429" s="69"/>
      <c r="AI429" s="69"/>
      <c r="AJ429" s="73"/>
      <c r="AK429" s="73"/>
    </row>
    <row r="430" spans="1:37" ht="15.75">
      <c r="A430" s="73"/>
      <c r="B430" s="73"/>
      <c r="C430" s="581" t="s">
        <v>144</v>
      </c>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73"/>
      <c r="AK430" s="73"/>
    </row>
    <row r="431" spans="1:37" ht="33.75" customHeight="1">
      <c r="A431" s="73"/>
      <c r="B431" s="73"/>
      <c r="C431" s="183" t="s">
        <v>298</v>
      </c>
      <c r="D431" s="572" t="s">
        <v>271</v>
      </c>
      <c r="E431" s="572"/>
      <c r="F431" s="572"/>
      <c r="G431" s="572"/>
      <c r="H431" s="572"/>
      <c r="I431" s="572"/>
      <c r="J431" s="572"/>
      <c r="K431" s="572"/>
      <c r="L431" s="572"/>
      <c r="M431" s="572"/>
      <c r="N431" s="572"/>
      <c r="O431" s="572"/>
      <c r="P431" s="572"/>
      <c r="Q431" s="572"/>
      <c r="R431" s="572"/>
      <c r="S431" s="572"/>
      <c r="T431" s="572"/>
      <c r="U431" s="572"/>
      <c r="V431" s="572"/>
      <c r="W431" s="572"/>
      <c r="X431" s="572"/>
      <c r="Y431" s="572"/>
      <c r="Z431" s="572"/>
      <c r="AA431" s="572"/>
      <c r="AB431" s="572"/>
      <c r="AC431" s="572"/>
      <c r="AD431" s="572"/>
      <c r="AE431" s="572"/>
      <c r="AF431" s="582" t="s">
        <v>272</v>
      </c>
      <c r="AG431" s="582"/>
      <c r="AH431" s="582" t="s">
        <v>273</v>
      </c>
      <c r="AI431" s="582"/>
      <c r="AJ431" s="73"/>
      <c r="AK431" s="73"/>
    </row>
    <row r="432" spans="1:37" ht="14.25" customHeight="1">
      <c r="A432" s="73"/>
      <c r="B432" s="73"/>
      <c r="C432" s="70" t="s">
        <v>145</v>
      </c>
      <c r="D432" s="732" t="s">
        <v>303</v>
      </c>
      <c r="E432" s="732"/>
      <c r="F432" s="732"/>
      <c r="G432" s="732"/>
      <c r="H432" s="732"/>
      <c r="I432" s="732"/>
      <c r="J432" s="732"/>
      <c r="K432" s="732"/>
      <c r="L432" s="732"/>
      <c r="M432" s="732"/>
      <c r="N432" s="732"/>
      <c r="O432" s="732"/>
      <c r="P432" s="732"/>
      <c r="Q432" s="732"/>
      <c r="R432" s="732"/>
      <c r="S432" s="732"/>
      <c r="T432" s="732"/>
      <c r="U432" s="732"/>
      <c r="V432" s="732"/>
      <c r="W432" s="732"/>
      <c r="X432" s="732"/>
      <c r="Y432" s="732"/>
      <c r="Z432" s="732"/>
      <c r="AA432" s="732"/>
      <c r="AB432" s="732"/>
      <c r="AC432" s="732"/>
      <c r="AD432" s="732"/>
      <c r="AE432" s="732"/>
      <c r="AF432" s="730">
        <f>AF433+AF434</f>
        <v>0</v>
      </c>
      <c r="AG432" s="730"/>
      <c r="AH432" s="730">
        <f>AH433+AH434</f>
        <v>0</v>
      </c>
      <c r="AI432" s="730"/>
      <c r="AJ432" s="73"/>
      <c r="AK432" s="73"/>
    </row>
    <row r="433" spans="1:37" ht="13.5" customHeight="1">
      <c r="A433" s="73"/>
      <c r="B433" s="73"/>
      <c r="C433" s="71" t="s">
        <v>146</v>
      </c>
      <c r="D433" s="733" t="s">
        <v>338</v>
      </c>
      <c r="E433" s="733"/>
      <c r="F433" s="733"/>
      <c r="G433" s="733"/>
      <c r="H433" s="733"/>
      <c r="I433" s="733"/>
      <c r="J433" s="733"/>
      <c r="K433" s="733"/>
      <c r="L433" s="733"/>
      <c r="M433" s="733"/>
      <c r="N433" s="733"/>
      <c r="O433" s="733"/>
      <c r="P433" s="733"/>
      <c r="Q433" s="733"/>
      <c r="R433" s="733"/>
      <c r="S433" s="733"/>
      <c r="T433" s="733"/>
      <c r="U433" s="733"/>
      <c r="V433" s="733"/>
      <c r="W433" s="733"/>
      <c r="X433" s="733"/>
      <c r="Y433" s="733"/>
      <c r="Z433" s="733"/>
      <c r="AA433" s="733"/>
      <c r="AB433" s="733"/>
      <c r="AC433" s="733"/>
      <c r="AD433" s="733"/>
      <c r="AE433" s="733"/>
      <c r="AF433" s="705"/>
      <c r="AG433" s="705"/>
      <c r="AH433" s="705"/>
      <c r="AI433" s="705"/>
      <c r="AJ433" s="73"/>
      <c r="AK433" s="73"/>
    </row>
    <row r="434" spans="1:37" ht="13.5" customHeight="1">
      <c r="A434" s="73"/>
      <c r="B434" s="73"/>
      <c r="C434" s="71" t="s">
        <v>147</v>
      </c>
      <c r="D434" s="733" t="s">
        <v>304</v>
      </c>
      <c r="E434" s="733"/>
      <c r="F434" s="733"/>
      <c r="G434" s="733"/>
      <c r="H434" s="733"/>
      <c r="I434" s="733"/>
      <c r="J434" s="733"/>
      <c r="K434" s="733"/>
      <c r="L434" s="733"/>
      <c r="M434" s="733"/>
      <c r="N434" s="733"/>
      <c r="O434" s="733"/>
      <c r="P434" s="733"/>
      <c r="Q434" s="733"/>
      <c r="R434" s="733"/>
      <c r="S434" s="733"/>
      <c r="T434" s="733"/>
      <c r="U434" s="733"/>
      <c r="V434" s="733"/>
      <c r="W434" s="733"/>
      <c r="X434" s="733"/>
      <c r="Y434" s="733"/>
      <c r="Z434" s="733"/>
      <c r="AA434" s="733"/>
      <c r="AB434" s="733"/>
      <c r="AC434" s="733"/>
      <c r="AD434" s="733"/>
      <c r="AE434" s="733"/>
      <c r="AF434" s="705"/>
      <c r="AG434" s="705"/>
      <c r="AH434" s="705"/>
      <c r="AI434" s="705"/>
      <c r="AJ434" s="73"/>
      <c r="AK434" s="73"/>
    </row>
    <row r="435" spans="1:37" ht="12" customHeight="1">
      <c r="A435" s="73"/>
      <c r="B435" s="73"/>
      <c r="C435" s="70" t="s">
        <v>148</v>
      </c>
      <c r="D435" s="732" t="s">
        <v>149</v>
      </c>
      <c r="E435" s="732"/>
      <c r="F435" s="732"/>
      <c r="G435" s="732"/>
      <c r="H435" s="732"/>
      <c r="I435" s="732"/>
      <c r="J435" s="732"/>
      <c r="K435" s="732"/>
      <c r="L435" s="732"/>
      <c r="M435" s="732"/>
      <c r="N435" s="732"/>
      <c r="O435" s="732"/>
      <c r="P435" s="732"/>
      <c r="Q435" s="732"/>
      <c r="R435" s="732"/>
      <c r="S435" s="732"/>
      <c r="T435" s="732"/>
      <c r="U435" s="732"/>
      <c r="V435" s="732"/>
      <c r="W435" s="732"/>
      <c r="X435" s="732"/>
      <c r="Y435" s="732"/>
      <c r="Z435" s="732"/>
      <c r="AA435" s="732"/>
      <c r="AB435" s="732"/>
      <c r="AC435" s="732"/>
      <c r="AD435" s="732"/>
      <c r="AE435" s="732"/>
      <c r="AF435" s="730">
        <f>AF437+AF438+AF439+AF440</f>
        <v>0</v>
      </c>
      <c r="AG435" s="730"/>
      <c r="AH435" s="730">
        <f>AH436+AH437+AH438+AH439+AH440+AH441</f>
        <v>0</v>
      </c>
      <c r="AI435" s="730"/>
      <c r="AJ435" s="73"/>
      <c r="AK435" s="73"/>
    </row>
    <row r="436" spans="1:37" ht="12" customHeight="1">
      <c r="A436" s="73"/>
      <c r="B436" s="73"/>
      <c r="C436" s="71"/>
      <c r="D436" s="733" t="s">
        <v>339</v>
      </c>
      <c r="E436" s="733"/>
      <c r="F436" s="733"/>
      <c r="G436" s="733"/>
      <c r="H436" s="733"/>
      <c r="I436" s="733"/>
      <c r="J436" s="733"/>
      <c r="K436" s="733"/>
      <c r="L436" s="733"/>
      <c r="M436" s="733"/>
      <c r="N436" s="733"/>
      <c r="O436" s="733"/>
      <c r="P436" s="733"/>
      <c r="Q436" s="733"/>
      <c r="R436" s="733"/>
      <c r="S436" s="733"/>
      <c r="T436" s="733"/>
      <c r="U436" s="733"/>
      <c r="V436" s="733"/>
      <c r="W436" s="733"/>
      <c r="X436" s="733"/>
      <c r="Y436" s="733"/>
      <c r="Z436" s="733"/>
      <c r="AA436" s="733"/>
      <c r="AB436" s="733"/>
      <c r="AC436" s="733"/>
      <c r="AD436" s="733"/>
      <c r="AE436" s="733"/>
      <c r="AF436" s="704"/>
      <c r="AG436" s="704"/>
      <c r="AH436" s="705"/>
      <c r="AI436" s="705"/>
      <c r="AJ436" s="73"/>
      <c r="AK436" s="73"/>
    </row>
    <row r="437" spans="1:37" ht="24" customHeight="1">
      <c r="A437" s="73"/>
      <c r="B437" s="73"/>
      <c r="C437" s="71"/>
      <c r="D437" s="597" t="s">
        <v>305</v>
      </c>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705"/>
      <c r="AG437" s="705"/>
      <c r="AH437" s="705"/>
      <c r="AI437" s="705"/>
      <c r="AJ437" s="73"/>
      <c r="AK437" s="73"/>
    </row>
    <row r="438" spans="1:37" ht="24" customHeight="1">
      <c r="A438" s="73"/>
      <c r="B438" s="73"/>
      <c r="C438" s="71"/>
      <c r="D438" s="597" t="s">
        <v>306</v>
      </c>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705"/>
      <c r="AG438" s="705"/>
      <c r="AH438" s="705"/>
      <c r="AI438" s="705"/>
      <c r="AJ438" s="73"/>
      <c r="AK438" s="73"/>
    </row>
    <row r="439" spans="1:37" ht="12.75" customHeight="1">
      <c r="A439" s="73"/>
      <c r="B439" s="73"/>
      <c r="C439" s="71"/>
      <c r="D439" s="733" t="s">
        <v>307</v>
      </c>
      <c r="E439" s="733"/>
      <c r="F439" s="733"/>
      <c r="G439" s="733"/>
      <c r="H439" s="733"/>
      <c r="I439" s="733"/>
      <c r="J439" s="733"/>
      <c r="K439" s="733"/>
      <c r="L439" s="733"/>
      <c r="M439" s="733"/>
      <c r="N439" s="733"/>
      <c r="O439" s="733"/>
      <c r="P439" s="733"/>
      <c r="Q439" s="733"/>
      <c r="R439" s="733"/>
      <c r="S439" s="733"/>
      <c r="T439" s="733"/>
      <c r="U439" s="733"/>
      <c r="V439" s="733"/>
      <c r="W439" s="733"/>
      <c r="X439" s="733"/>
      <c r="Y439" s="733"/>
      <c r="Z439" s="733"/>
      <c r="AA439" s="733"/>
      <c r="AB439" s="733"/>
      <c r="AC439" s="733"/>
      <c r="AD439" s="733"/>
      <c r="AE439" s="733"/>
      <c r="AF439" s="705"/>
      <c r="AG439" s="705"/>
      <c r="AH439" s="705"/>
      <c r="AI439" s="705"/>
      <c r="AJ439" s="73"/>
      <c r="AK439" s="73"/>
    </row>
    <row r="440" spans="1:37" ht="12" customHeight="1">
      <c r="A440" s="73"/>
      <c r="B440" s="73"/>
      <c r="C440" s="71"/>
      <c r="D440" s="733" t="s">
        <v>308</v>
      </c>
      <c r="E440" s="733"/>
      <c r="F440" s="733"/>
      <c r="G440" s="733"/>
      <c r="H440" s="733"/>
      <c r="I440" s="733"/>
      <c r="J440" s="733"/>
      <c r="K440" s="733"/>
      <c r="L440" s="733"/>
      <c r="M440" s="733"/>
      <c r="N440" s="733"/>
      <c r="O440" s="733"/>
      <c r="P440" s="733"/>
      <c r="Q440" s="733"/>
      <c r="R440" s="733"/>
      <c r="S440" s="733"/>
      <c r="T440" s="733"/>
      <c r="U440" s="733"/>
      <c r="V440" s="733"/>
      <c r="W440" s="733"/>
      <c r="X440" s="733"/>
      <c r="Y440" s="733"/>
      <c r="Z440" s="733"/>
      <c r="AA440" s="733"/>
      <c r="AB440" s="733"/>
      <c r="AC440" s="733"/>
      <c r="AD440" s="733"/>
      <c r="AE440" s="733"/>
      <c r="AF440" s="705"/>
      <c r="AG440" s="705"/>
      <c r="AH440" s="705"/>
      <c r="AI440" s="705"/>
      <c r="AJ440" s="73"/>
      <c r="AK440" s="73"/>
    </row>
    <row r="441" spans="1:37" ht="12.75" customHeight="1">
      <c r="A441" s="73"/>
      <c r="B441" s="73"/>
      <c r="C441" s="71"/>
      <c r="D441" s="733" t="s">
        <v>150</v>
      </c>
      <c r="E441" s="733"/>
      <c r="F441" s="733"/>
      <c r="G441" s="733"/>
      <c r="H441" s="733"/>
      <c r="I441" s="733"/>
      <c r="J441" s="733"/>
      <c r="K441" s="733"/>
      <c r="L441" s="733"/>
      <c r="M441" s="733"/>
      <c r="N441" s="733"/>
      <c r="O441" s="733"/>
      <c r="P441" s="733"/>
      <c r="Q441" s="733"/>
      <c r="R441" s="733"/>
      <c r="S441" s="733"/>
      <c r="T441" s="733"/>
      <c r="U441" s="733"/>
      <c r="V441" s="733"/>
      <c r="W441" s="733"/>
      <c r="X441" s="733"/>
      <c r="Y441" s="733"/>
      <c r="Z441" s="733"/>
      <c r="AA441" s="733"/>
      <c r="AB441" s="733"/>
      <c r="AC441" s="733"/>
      <c r="AD441" s="733"/>
      <c r="AE441" s="733"/>
      <c r="AF441" s="704"/>
      <c r="AG441" s="704"/>
      <c r="AH441" s="705"/>
      <c r="AI441" s="705"/>
      <c r="AJ441" s="73"/>
      <c r="AK441" s="73"/>
    </row>
    <row r="442" spans="1:37" ht="13.5" customHeight="1">
      <c r="A442" s="73"/>
      <c r="B442" s="73"/>
      <c r="C442" s="70" t="s">
        <v>151</v>
      </c>
      <c r="D442" s="732" t="s">
        <v>309</v>
      </c>
      <c r="E442" s="732"/>
      <c r="F442" s="732"/>
      <c r="G442" s="732"/>
      <c r="H442" s="732"/>
      <c r="I442" s="732"/>
      <c r="J442" s="732"/>
      <c r="K442" s="732"/>
      <c r="L442" s="732"/>
      <c r="M442" s="732"/>
      <c r="N442" s="732"/>
      <c r="O442" s="732"/>
      <c r="P442" s="732"/>
      <c r="Q442" s="732"/>
      <c r="R442" s="732"/>
      <c r="S442" s="732"/>
      <c r="T442" s="732"/>
      <c r="U442" s="732"/>
      <c r="V442" s="732"/>
      <c r="W442" s="732"/>
      <c r="X442" s="732"/>
      <c r="Y442" s="732"/>
      <c r="Z442" s="732"/>
      <c r="AA442" s="732"/>
      <c r="AB442" s="732"/>
      <c r="AC442" s="732"/>
      <c r="AD442" s="732"/>
      <c r="AE442" s="732"/>
      <c r="AF442" s="762"/>
      <c r="AG442" s="762"/>
      <c r="AH442" s="763"/>
      <c r="AI442" s="763"/>
      <c r="AJ442" s="73"/>
      <c r="AK442" s="73"/>
    </row>
    <row r="443" spans="1:37" ht="15" customHeight="1">
      <c r="A443" s="73"/>
      <c r="B443" s="73"/>
      <c r="C443" s="72"/>
      <c r="D443" s="760" t="s">
        <v>152</v>
      </c>
      <c r="E443" s="760"/>
      <c r="F443" s="760"/>
      <c r="G443" s="760"/>
      <c r="H443" s="760"/>
      <c r="I443" s="760"/>
      <c r="J443" s="760"/>
      <c r="K443" s="760"/>
      <c r="L443" s="760"/>
      <c r="M443" s="760"/>
      <c r="N443" s="760"/>
      <c r="O443" s="760"/>
      <c r="P443" s="760"/>
      <c r="Q443" s="760"/>
      <c r="R443" s="760"/>
      <c r="S443" s="760"/>
      <c r="T443" s="760"/>
      <c r="U443" s="760"/>
      <c r="V443" s="760"/>
      <c r="W443" s="760"/>
      <c r="X443" s="760"/>
      <c r="Y443" s="760"/>
      <c r="Z443" s="760"/>
      <c r="AA443" s="760"/>
      <c r="AB443" s="760"/>
      <c r="AC443" s="760"/>
      <c r="AD443" s="760"/>
      <c r="AE443" s="760"/>
      <c r="AF443" s="734">
        <f>AF435+AF432</f>
        <v>0</v>
      </c>
      <c r="AG443" s="734"/>
      <c r="AH443" s="734">
        <f>AH432+AH435+AH442</f>
        <v>0</v>
      </c>
      <c r="AI443" s="734"/>
      <c r="AJ443" s="73"/>
      <c r="AK443" s="73"/>
    </row>
    <row r="444" spans="1:37" ht="15.75" customHeight="1">
      <c r="A444" s="73"/>
      <c r="B444" s="73"/>
      <c r="C444" s="72"/>
      <c r="D444" s="602" t="s">
        <v>302</v>
      </c>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705"/>
      <c r="AG444" s="705"/>
      <c r="AH444" s="705"/>
      <c r="AI444" s="705"/>
      <c r="AJ444" s="73"/>
      <c r="AK444" s="73"/>
    </row>
    <row r="445" spans="1:37" ht="15.75" customHeight="1">
      <c r="A445" s="73"/>
      <c r="B445" s="73"/>
      <c r="C445" s="72"/>
      <c r="D445" s="602" t="s">
        <v>572</v>
      </c>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764">
        <f>AF443+AF444+AH443+AH444</f>
        <v>0</v>
      </c>
      <c r="AG445" s="764"/>
      <c r="AH445" s="764"/>
      <c r="AI445" s="764"/>
      <c r="AJ445" s="73"/>
      <c r="AK445" s="73"/>
    </row>
    <row r="446" spans="1:37" ht="15.75">
      <c r="A446" s="73"/>
      <c r="B446" s="73"/>
      <c r="C446" s="574" t="s">
        <v>541</v>
      </c>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73"/>
      <c r="AK446" s="73"/>
    </row>
    <row r="447" spans="1:37" ht="15.75">
      <c r="A447" s="73"/>
      <c r="B447" s="73"/>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3"/>
      <c r="AK447" s="73"/>
    </row>
    <row r="448" spans="1:37" ht="15.75">
      <c r="A448" s="73"/>
      <c r="B448" s="73"/>
      <c r="C448" s="761" t="s">
        <v>427</v>
      </c>
      <c r="D448" s="761"/>
      <c r="E448" s="761"/>
      <c r="F448" s="761"/>
      <c r="G448" s="761"/>
      <c r="H448" s="761"/>
      <c r="I448" s="761"/>
      <c r="J448" s="761"/>
      <c r="K448" s="761"/>
      <c r="L448" s="761"/>
      <c r="M448" s="761"/>
      <c r="N448" s="761"/>
      <c r="O448" s="761"/>
      <c r="P448" s="761"/>
      <c r="Q448" s="761"/>
      <c r="R448" s="761"/>
      <c r="S448" s="761"/>
      <c r="T448" s="761"/>
      <c r="U448" s="761"/>
      <c r="V448" s="761"/>
      <c r="W448" s="761"/>
      <c r="X448" s="761"/>
      <c r="Y448" s="761"/>
      <c r="Z448" s="696"/>
      <c r="AA448" s="696"/>
      <c r="AB448" s="696"/>
      <c r="AC448" s="696"/>
      <c r="AD448" s="696"/>
      <c r="AE448" s="696"/>
      <c r="AF448" s="696"/>
      <c r="AG448" s="696"/>
      <c r="AH448" s="696"/>
      <c r="AI448" s="696"/>
      <c r="AJ448" s="73"/>
      <c r="AK448" s="73"/>
    </row>
    <row r="449" spans="1:37" ht="12.75" customHeight="1">
      <c r="A449" s="73"/>
      <c r="B449" s="73"/>
      <c r="C449" s="406" t="s">
        <v>232</v>
      </c>
      <c r="D449" s="406"/>
      <c r="E449" s="406"/>
      <c r="F449" s="406"/>
      <c r="G449" s="406"/>
      <c r="H449" s="406"/>
      <c r="I449" s="406"/>
      <c r="J449" s="406"/>
      <c r="K449" s="406"/>
      <c r="L449" s="406"/>
      <c r="M449" s="406"/>
      <c r="N449" s="406"/>
      <c r="O449" s="406"/>
      <c r="P449" s="406"/>
      <c r="Q449" s="406"/>
      <c r="R449" s="406"/>
      <c r="S449" s="406"/>
      <c r="T449" s="406"/>
      <c r="U449" s="406"/>
      <c r="V449" s="406"/>
      <c r="W449" s="406"/>
      <c r="X449" s="406"/>
      <c r="Y449" s="406"/>
      <c r="Z449" s="696"/>
      <c r="AA449" s="696"/>
      <c r="AB449" s="696"/>
      <c r="AC449" s="696"/>
      <c r="AD449" s="696"/>
      <c r="AE449" s="696"/>
      <c r="AF449" s="696"/>
      <c r="AG449" s="696"/>
      <c r="AH449" s="696"/>
      <c r="AI449" s="696"/>
      <c r="AJ449" s="73"/>
      <c r="AK449" s="73"/>
    </row>
    <row r="450" spans="1:37" ht="14.25" customHeight="1">
      <c r="A450" s="73"/>
      <c r="B450" s="73"/>
      <c r="C450" s="406" t="s">
        <v>233</v>
      </c>
      <c r="D450" s="406"/>
      <c r="E450" s="406"/>
      <c r="F450" s="406"/>
      <c r="G450" s="406"/>
      <c r="H450" s="406"/>
      <c r="I450" s="406"/>
      <c r="J450" s="406"/>
      <c r="K450" s="406"/>
      <c r="L450" s="406"/>
      <c r="M450" s="406"/>
      <c r="N450" s="406"/>
      <c r="O450" s="406"/>
      <c r="P450" s="406"/>
      <c r="Q450" s="406"/>
      <c r="R450" s="406"/>
      <c r="S450" s="406"/>
      <c r="T450" s="406"/>
      <c r="U450" s="406"/>
      <c r="V450" s="406"/>
      <c r="W450" s="406"/>
      <c r="X450" s="406"/>
      <c r="Y450" s="406"/>
      <c r="Z450" s="623"/>
      <c r="AA450" s="623"/>
      <c r="AB450" s="623"/>
      <c r="AC450" s="623"/>
      <c r="AD450" s="623"/>
      <c r="AE450" s="623"/>
      <c r="AF450" s="623"/>
      <c r="AG450" s="623"/>
      <c r="AH450" s="623"/>
      <c r="AI450" s="623"/>
      <c r="AJ450" s="73"/>
      <c r="AK450" s="73"/>
    </row>
    <row r="451" spans="1:37" ht="10.5" customHeight="1">
      <c r="A451" s="73"/>
      <c r="B451" s="73"/>
      <c r="C451" s="696"/>
      <c r="D451" s="696"/>
      <c r="E451" s="696"/>
      <c r="F451" s="696"/>
      <c r="G451" s="696"/>
      <c r="H451" s="696"/>
      <c r="I451" s="696"/>
      <c r="J451" s="696"/>
      <c r="K451" s="696"/>
      <c r="L451" s="696"/>
      <c r="M451" s="696"/>
      <c r="N451" s="696"/>
      <c r="O451" s="696"/>
      <c r="P451" s="696"/>
      <c r="Q451" s="696"/>
      <c r="R451" s="696"/>
      <c r="S451" s="696"/>
      <c r="T451" s="696"/>
      <c r="U451" s="696"/>
      <c r="V451" s="696"/>
      <c r="W451" s="696"/>
      <c r="X451" s="696"/>
      <c r="Y451" s="696"/>
      <c r="Z451" s="696"/>
      <c r="AA451" s="696"/>
      <c r="AB451" s="696"/>
      <c r="AC451" s="696"/>
      <c r="AD451" s="696"/>
      <c r="AE451" s="696"/>
      <c r="AF451" s="696"/>
      <c r="AG451" s="696"/>
      <c r="AH451" s="696"/>
      <c r="AI451" s="696"/>
      <c r="AJ451" s="73"/>
      <c r="AK451" s="73"/>
    </row>
    <row r="452" spans="1:37" ht="4.5" customHeight="1">
      <c r="A452" s="73"/>
      <c r="B452" s="73"/>
      <c r="C452" s="701"/>
      <c r="D452" s="701"/>
      <c r="E452" s="701"/>
      <c r="F452" s="701"/>
      <c r="G452" s="701"/>
      <c r="H452" s="701"/>
      <c r="I452" s="701"/>
      <c r="J452" s="701"/>
      <c r="K452" s="701"/>
      <c r="L452" s="701"/>
      <c r="M452" s="701"/>
      <c r="N452" s="701"/>
      <c r="O452" s="701"/>
      <c r="P452" s="701"/>
      <c r="Q452" s="701"/>
      <c r="R452" s="701"/>
      <c r="S452" s="701"/>
      <c r="T452" s="701"/>
      <c r="U452" s="701"/>
      <c r="V452" s="701"/>
      <c r="W452" s="767" t="s">
        <v>234</v>
      </c>
      <c r="X452" s="767"/>
      <c r="Y452" s="767"/>
      <c r="Z452" s="767"/>
      <c r="AA452" s="767"/>
      <c r="AB452" s="767"/>
      <c r="AC452" s="767"/>
      <c r="AD452" s="767"/>
      <c r="AE452" s="767"/>
      <c r="AF452" s="207"/>
      <c r="AG452" s="207"/>
      <c r="AH452" s="207"/>
      <c r="AI452" s="207"/>
      <c r="AJ452" s="73"/>
      <c r="AK452" s="73"/>
    </row>
    <row r="453" spans="1:37" ht="15.75">
      <c r="A453" s="73"/>
      <c r="B453" s="73"/>
      <c r="C453" s="699" t="s">
        <v>571</v>
      </c>
      <c r="D453" s="699"/>
      <c r="E453" s="699"/>
      <c r="F453" s="699"/>
      <c r="G453" s="699"/>
      <c r="H453" s="699"/>
      <c r="I453" s="699"/>
      <c r="J453" s="699"/>
      <c r="K453" s="699"/>
      <c r="L453" s="699"/>
      <c r="M453" s="699"/>
      <c r="N453" s="700"/>
      <c r="O453" s="617"/>
      <c r="P453" s="617"/>
      <c r="Q453" s="617"/>
      <c r="R453" s="617"/>
      <c r="S453" s="617"/>
      <c r="T453" s="617"/>
      <c r="U453" s="617"/>
      <c r="V453" s="207"/>
      <c r="W453" s="767"/>
      <c r="X453" s="767"/>
      <c r="Y453" s="767"/>
      <c r="Z453" s="767"/>
      <c r="AA453" s="767"/>
      <c r="AB453" s="767"/>
      <c r="AC453" s="767"/>
      <c r="AD453" s="767"/>
      <c r="AE453" s="767"/>
      <c r="AF453" s="616"/>
      <c r="AG453" s="616"/>
      <c r="AH453" s="701"/>
      <c r="AI453" s="701"/>
      <c r="AJ453" s="73"/>
      <c r="AK453" s="73"/>
    </row>
    <row r="454" spans="1:37" ht="9.75" customHeight="1">
      <c r="A454" s="73"/>
      <c r="B454" s="73"/>
      <c r="C454" s="422"/>
      <c r="D454" s="422"/>
      <c r="E454" s="422"/>
      <c r="F454" s="422"/>
      <c r="G454" s="422"/>
      <c r="H454" s="422"/>
      <c r="I454" s="422"/>
      <c r="J454" s="422"/>
      <c r="K454" s="422"/>
      <c r="L454" s="422"/>
      <c r="M454" s="422"/>
      <c r="N454" s="422"/>
      <c r="O454" s="422"/>
      <c r="P454" s="422"/>
      <c r="Q454" s="422"/>
      <c r="R454" s="422"/>
      <c r="S454" s="422"/>
      <c r="T454" s="422"/>
      <c r="U454" s="422"/>
      <c r="V454" s="422"/>
      <c r="W454" s="767"/>
      <c r="X454" s="767"/>
      <c r="Y454" s="767"/>
      <c r="Z454" s="767"/>
      <c r="AA454" s="767"/>
      <c r="AB454" s="767"/>
      <c r="AC454" s="767"/>
      <c r="AD454" s="767"/>
      <c r="AE454" s="767"/>
      <c r="AF454" s="702"/>
      <c r="AG454" s="702"/>
      <c r="AH454" s="701"/>
      <c r="AI454" s="701"/>
      <c r="AJ454" s="73"/>
      <c r="AK454" s="73"/>
    </row>
    <row r="455" spans="1:37" ht="0.75" customHeight="1">
      <c r="A455" s="73"/>
      <c r="B455" s="73"/>
      <c r="C455" s="402"/>
      <c r="D455" s="402"/>
      <c r="E455" s="402"/>
      <c r="F455" s="402"/>
      <c r="G455" s="402"/>
      <c r="H455" s="402"/>
      <c r="I455" s="402"/>
      <c r="J455" s="402"/>
      <c r="K455" s="402"/>
      <c r="L455" s="402"/>
      <c r="M455" s="402"/>
      <c r="N455" s="402"/>
      <c r="O455" s="402"/>
      <c r="P455" s="402"/>
      <c r="Q455" s="402"/>
      <c r="R455" s="402"/>
      <c r="S455" s="402"/>
      <c r="T455" s="402"/>
      <c r="U455" s="402"/>
      <c r="V455" s="402"/>
      <c r="W455" s="402"/>
      <c r="X455" s="402"/>
      <c r="Y455" s="402"/>
      <c r="Z455" s="402"/>
      <c r="AA455" s="402"/>
      <c r="AB455" s="402"/>
      <c r="AC455" s="402"/>
      <c r="AD455" s="402"/>
      <c r="AE455" s="402"/>
      <c r="AF455" s="402"/>
      <c r="AG455" s="402"/>
      <c r="AH455" s="402"/>
      <c r="AI455" s="402"/>
      <c r="AJ455" s="73"/>
      <c r="AK455" s="73"/>
    </row>
    <row r="456" spans="1:37" s="65" customFormat="1" ht="9.75" customHeight="1">
      <c r="A456" s="199"/>
      <c r="B456" s="199"/>
      <c r="C456" s="417" t="s">
        <v>235</v>
      </c>
      <c r="D456" s="417"/>
      <c r="E456" s="417"/>
      <c r="F456" s="417"/>
      <c r="G456" s="417"/>
      <c r="H456" s="417"/>
      <c r="I456" s="417"/>
      <c r="J456" s="417"/>
      <c r="K456" s="417"/>
      <c r="L456" s="417"/>
      <c r="M456" s="417"/>
      <c r="N456" s="417"/>
      <c r="O456" s="417"/>
      <c r="P456" s="417"/>
      <c r="Q456" s="417"/>
      <c r="R456" s="417"/>
      <c r="S456" s="417"/>
      <c r="T456" s="417"/>
      <c r="U456" s="417"/>
      <c r="V456" s="417"/>
      <c r="W456" s="417"/>
      <c r="X456" s="417"/>
      <c r="Y456" s="417"/>
      <c r="Z456" s="417" t="s">
        <v>566</v>
      </c>
      <c r="AA456" s="417"/>
      <c r="AB456" s="417"/>
      <c r="AC456" s="417"/>
      <c r="AD456" s="417"/>
      <c r="AE456" s="417"/>
      <c r="AF456" s="417"/>
      <c r="AG456" s="417"/>
      <c r="AH456" s="417"/>
      <c r="AI456" s="417"/>
      <c r="AJ456" s="199"/>
      <c r="AK456" s="199"/>
    </row>
    <row r="457" spans="1:37" ht="9.75" customHeight="1">
      <c r="A457" s="73"/>
      <c r="B457" s="73"/>
      <c r="C457" s="418" t="s">
        <v>46</v>
      </c>
      <c r="D457" s="418"/>
      <c r="E457" s="418"/>
      <c r="F457" s="418"/>
      <c r="G457" s="418"/>
      <c r="H457" s="418"/>
      <c r="I457" s="418"/>
      <c r="J457" s="418"/>
      <c r="K457" s="418"/>
      <c r="L457" s="418"/>
      <c r="M457" s="418"/>
      <c r="N457" s="418"/>
      <c r="O457" s="418"/>
      <c r="P457" s="418"/>
      <c r="Q457" s="418"/>
      <c r="R457" s="418"/>
      <c r="S457" s="418"/>
      <c r="T457" s="418"/>
      <c r="U457" s="418"/>
      <c r="V457" s="418"/>
      <c r="W457" s="418"/>
      <c r="X457" s="418"/>
      <c r="Y457" s="418"/>
      <c r="Z457" s="418" t="s">
        <v>47</v>
      </c>
      <c r="AA457" s="418"/>
      <c r="AB457" s="418"/>
      <c r="AC457" s="418"/>
      <c r="AD457" s="418"/>
      <c r="AE457" s="418"/>
      <c r="AF457" s="418" t="s">
        <v>48</v>
      </c>
      <c r="AG457" s="418"/>
      <c r="AH457" s="418" t="s">
        <v>49</v>
      </c>
      <c r="AI457" s="418"/>
      <c r="AJ457" s="73"/>
      <c r="AK457" s="73"/>
    </row>
    <row r="458" spans="1:37" s="65" customFormat="1" ht="9.75" customHeight="1">
      <c r="A458" s="199"/>
      <c r="B458" s="199"/>
      <c r="C458" s="420"/>
      <c r="D458" s="420"/>
      <c r="E458" s="420"/>
      <c r="F458" s="420"/>
      <c r="G458" s="420"/>
      <c r="H458" s="420"/>
      <c r="I458" s="420"/>
      <c r="J458" s="420"/>
      <c r="K458" s="420"/>
      <c r="L458" s="420"/>
      <c r="M458" s="420"/>
      <c r="N458" s="420"/>
      <c r="O458" s="420"/>
      <c r="P458" s="420"/>
      <c r="Q458" s="420"/>
      <c r="R458" s="420"/>
      <c r="S458" s="420"/>
      <c r="T458" s="420"/>
      <c r="U458" s="420"/>
      <c r="V458" s="420"/>
      <c r="W458" s="420"/>
      <c r="X458" s="420"/>
      <c r="Y458" s="420"/>
      <c r="Z458" s="420" t="s">
        <v>50</v>
      </c>
      <c r="AA458" s="420"/>
      <c r="AB458" s="420"/>
      <c r="AC458" s="420"/>
      <c r="AD458" s="420"/>
      <c r="AE458" s="420"/>
      <c r="AF458" s="420" t="s">
        <v>50</v>
      </c>
      <c r="AG458" s="420"/>
      <c r="AH458" s="420" t="s">
        <v>50</v>
      </c>
      <c r="AI458" s="420"/>
      <c r="AJ458" s="199"/>
      <c r="AK458" s="199"/>
    </row>
    <row r="459" spans="1:37" s="65" customFormat="1" ht="9" customHeight="1">
      <c r="A459" s="199"/>
      <c r="B459" s="199"/>
      <c r="C459" s="417">
        <v>1</v>
      </c>
      <c r="D459" s="417"/>
      <c r="E459" s="417"/>
      <c r="F459" s="417"/>
      <c r="G459" s="417"/>
      <c r="H459" s="417"/>
      <c r="I459" s="417"/>
      <c r="J459" s="417"/>
      <c r="K459" s="417"/>
      <c r="L459" s="417"/>
      <c r="M459" s="417"/>
      <c r="N459" s="417"/>
      <c r="O459" s="417"/>
      <c r="P459" s="417"/>
      <c r="Q459" s="417"/>
      <c r="R459" s="417"/>
      <c r="S459" s="417"/>
      <c r="T459" s="417"/>
      <c r="U459" s="417"/>
      <c r="V459" s="417"/>
      <c r="W459" s="417"/>
      <c r="X459" s="417"/>
      <c r="Y459" s="417"/>
      <c r="Z459" s="417">
        <v>2</v>
      </c>
      <c r="AA459" s="417"/>
      <c r="AB459" s="417"/>
      <c r="AC459" s="417"/>
      <c r="AD459" s="417"/>
      <c r="AE459" s="417"/>
      <c r="AF459" s="417">
        <v>3</v>
      </c>
      <c r="AG459" s="417"/>
      <c r="AH459" s="417">
        <v>4</v>
      </c>
      <c r="AI459" s="417"/>
      <c r="AJ459" s="199"/>
      <c r="AK459" s="199"/>
    </row>
    <row r="460" spans="1:37" ht="12" customHeight="1">
      <c r="A460" s="73"/>
      <c r="B460" s="73"/>
      <c r="C460" s="599" t="s">
        <v>51</v>
      </c>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706">
        <f>SUM(Z462:AE464)</f>
        <v>0</v>
      </c>
      <c r="AA460" s="706"/>
      <c r="AB460" s="706"/>
      <c r="AC460" s="706"/>
      <c r="AD460" s="706"/>
      <c r="AE460" s="706"/>
      <c r="AF460" s="706">
        <f>SUM(AF461:AG464)</f>
        <v>0</v>
      </c>
      <c r="AG460" s="706"/>
      <c r="AH460" s="706">
        <f>SUM(AH461:AI464)</f>
        <v>0</v>
      </c>
      <c r="AI460" s="706"/>
      <c r="AJ460" s="73"/>
      <c r="AK460" s="73"/>
    </row>
    <row r="461" spans="1:37" ht="12" customHeight="1">
      <c r="A461" s="73"/>
      <c r="B461" s="73"/>
      <c r="C461" s="376" t="s">
        <v>428</v>
      </c>
      <c r="D461" s="376"/>
      <c r="E461" s="376"/>
      <c r="F461" s="376"/>
      <c r="G461" s="376"/>
      <c r="H461" s="376"/>
      <c r="I461" s="376"/>
      <c r="J461" s="376"/>
      <c r="K461" s="376"/>
      <c r="L461" s="376"/>
      <c r="M461" s="376"/>
      <c r="N461" s="376"/>
      <c r="O461" s="376"/>
      <c r="P461" s="376"/>
      <c r="Q461" s="376"/>
      <c r="R461" s="376"/>
      <c r="S461" s="376"/>
      <c r="T461" s="376"/>
      <c r="U461" s="376"/>
      <c r="V461" s="376"/>
      <c r="W461" s="376"/>
      <c r="X461" s="376"/>
      <c r="Y461" s="376"/>
      <c r="Z461" s="704"/>
      <c r="AA461" s="704"/>
      <c r="AB461" s="704"/>
      <c r="AC461" s="704"/>
      <c r="AD461" s="704"/>
      <c r="AE461" s="704"/>
      <c r="AF461" s="705"/>
      <c r="AG461" s="705"/>
      <c r="AH461" s="706">
        <f>AF461</f>
        <v>0</v>
      </c>
      <c r="AI461" s="706"/>
      <c r="AJ461" s="73"/>
      <c r="AK461" s="73"/>
    </row>
    <row r="462" spans="1:37" ht="12" customHeight="1">
      <c r="A462" s="73"/>
      <c r="B462" s="73"/>
      <c r="C462" s="376" t="s">
        <v>429</v>
      </c>
      <c r="D462" s="376"/>
      <c r="E462" s="376"/>
      <c r="F462" s="376"/>
      <c r="G462" s="376"/>
      <c r="H462" s="376"/>
      <c r="I462" s="376"/>
      <c r="J462" s="376"/>
      <c r="K462" s="376"/>
      <c r="L462" s="376"/>
      <c r="M462" s="376"/>
      <c r="N462" s="376"/>
      <c r="O462" s="376"/>
      <c r="P462" s="376"/>
      <c r="Q462" s="376"/>
      <c r="R462" s="376"/>
      <c r="S462" s="376"/>
      <c r="T462" s="376"/>
      <c r="U462" s="376"/>
      <c r="V462" s="376"/>
      <c r="W462" s="376"/>
      <c r="X462" s="376"/>
      <c r="Y462" s="376"/>
      <c r="Z462" s="705"/>
      <c r="AA462" s="705"/>
      <c r="AB462" s="705"/>
      <c r="AC462" s="705"/>
      <c r="AD462" s="705"/>
      <c r="AE462" s="705"/>
      <c r="AF462" s="705"/>
      <c r="AG462" s="705"/>
      <c r="AH462" s="706">
        <f>Z462+AF462</f>
        <v>0</v>
      </c>
      <c r="AI462" s="706"/>
      <c r="AJ462" s="73"/>
      <c r="AK462" s="73"/>
    </row>
    <row r="463" spans="1:37" ht="24.75" customHeight="1">
      <c r="A463" s="73"/>
      <c r="B463" s="73"/>
      <c r="C463" s="359" t="s">
        <v>430</v>
      </c>
      <c r="D463" s="360"/>
      <c r="E463" s="360"/>
      <c r="F463" s="360"/>
      <c r="G463" s="360"/>
      <c r="H463" s="360"/>
      <c r="I463" s="360"/>
      <c r="J463" s="360"/>
      <c r="K463" s="360"/>
      <c r="L463" s="360"/>
      <c r="M463" s="360"/>
      <c r="N463" s="360"/>
      <c r="O463" s="360"/>
      <c r="P463" s="360"/>
      <c r="Q463" s="360"/>
      <c r="R463" s="360"/>
      <c r="S463" s="360"/>
      <c r="T463" s="360"/>
      <c r="U463" s="360"/>
      <c r="V463" s="360"/>
      <c r="W463" s="360"/>
      <c r="X463" s="360"/>
      <c r="Y463" s="361"/>
      <c r="Z463" s="768"/>
      <c r="AA463" s="769"/>
      <c r="AB463" s="769"/>
      <c r="AC463" s="769"/>
      <c r="AD463" s="769"/>
      <c r="AE463" s="770"/>
      <c r="AF463" s="768"/>
      <c r="AG463" s="770"/>
      <c r="AH463" s="706">
        <f>Z463+AF463</f>
        <v>0</v>
      </c>
      <c r="AI463" s="706"/>
      <c r="AJ463" s="73"/>
      <c r="AK463" s="73"/>
    </row>
    <row r="464" spans="1:37" ht="15.75" customHeight="1">
      <c r="A464" s="73"/>
      <c r="B464" s="73"/>
      <c r="C464" s="342" t="s">
        <v>431</v>
      </c>
      <c r="D464" s="342"/>
      <c r="E464" s="342"/>
      <c r="F464" s="342"/>
      <c r="G464" s="342"/>
      <c r="H464" s="342"/>
      <c r="I464" s="342"/>
      <c r="J464" s="342"/>
      <c r="K464" s="342"/>
      <c r="L464" s="342"/>
      <c r="M464" s="342"/>
      <c r="N464" s="342"/>
      <c r="O464" s="342"/>
      <c r="P464" s="342"/>
      <c r="Q464" s="342"/>
      <c r="R464" s="342"/>
      <c r="S464" s="342"/>
      <c r="T464" s="342"/>
      <c r="U464" s="342"/>
      <c r="V464" s="342"/>
      <c r="W464" s="342"/>
      <c r="X464" s="342"/>
      <c r="Y464" s="342"/>
      <c r="Z464" s="705"/>
      <c r="AA464" s="705"/>
      <c r="AB464" s="705"/>
      <c r="AC464" s="705"/>
      <c r="AD464" s="705"/>
      <c r="AE464" s="705"/>
      <c r="AF464" s="705"/>
      <c r="AG464" s="705"/>
      <c r="AH464" s="706">
        <f>Z464+AF464</f>
        <v>0</v>
      </c>
      <c r="AI464" s="706"/>
      <c r="AJ464" s="73"/>
      <c r="AK464" s="73"/>
    </row>
    <row r="465" spans="1:37" ht="12" customHeight="1">
      <c r="A465" s="73"/>
      <c r="B465" s="73"/>
      <c r="C465" s="599" t="s">
        <v>55</v>
      </c>
      <c r="D465" s="599"/>
      <c r="E465" s="599"/>
      <c r="F465" s="599"/>
      <c r="G465" s="599"/>
      <c r="H465" s="599"/>
      <c r="I465" s="599"/>
      <c r="J465" s="599"/>
      <c r="K465" s="599"/>
      <c r="L465" s="599"/>
      <c r="M465" s="599"/>
      <c r="N465" s="599"/>
      <c r="O465" s="599"/>
      <c r="P465" s="599"/>
      <c r="Q465" s="599"/>
      <c r="R465" s="599"/>
      <c r="S465" s="599"/>
      <c r="T465" s="599"/>
      <c r="U465" s="599"/>
      <c r="V465" s="599"/>
      <c r="W465" s="599"/>
      <c r="X465" s="599"/>
      <c r="Y465" s="599"/>
      <c r="Z465" s="717"/>
      <c r="AA465" s="717"/>
      <c r="AB465" s="717"/>
      <c r="AC465" s="717"/>
      <c r="AD465" s="717"/>
      <c r="AE465" s="717"/>
      <c r="AF465" s="717"/>
      <c r="AG465" s="717"/>
      <c r="AH465" s="706">
        <f>Z465+AF465</f>
        <v>0</v>
      </c>
      <c r="AI465" s="706"/>
      <c r="AJ465" s="73"/>
      <c r="AK465" s="73"/>
    </row>
    <row r="466" spans="1:37" ht="12" customHeight="1">
      <c r="A466" s="73"/>
      <c r="B466" s="73"/>
      <c r="C466" s="599" t="s">
        <v>56</v>
      </c>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703">
        <f>Z467+Z471+Z472+Z474+Z482+Z485+Z473</f>
        <v>0</v>
      </c>
      <c r="AA466" s="703"/>
      <c r="AB466" s="703"/>
      <c r="AC466" s="703"/>
      <c r="AD466" s="703"/>
      <c r="AE466" s="703"/>
      <c r="AF466" s="703">
        <f>AF467+AF471+AF472+AF473+AF474+AF481+AF482+AF485</f>
        <v>0</v>
      </c>
      <c r="AG466" s="703"/>
      <c r="AH466" s="703">
        <f>AH467+AH471+AH472+AH473+AH474+AH481+AH482+AH485</f>
        <v>0</v>
      </c>
      <c r="AI466" s="703"/>
      <c r="AJ466" s="73"/>
      <c r="AK466" s="73"/>
    </row>
    <row r="467" spans="1:37" ht="12" customHeight="1">
      <c r="A467" s="73"/>
      <c r="B467" s="73"/>
      <c r="C467" s="376" t="s">
        <v>432</v>
      </c>
      <c r="D467" s="376"/>
      <c r="E467" s="376"/>
      <c r="F467" s="376"/>
      <c r="G467" s="376"/>
      <c r="H467" s="376"/>
      <c r="I467" s="376"/>
      <c r="J467" s="376"/>
      <c r="K467" s="376"/>
      <c r="L467" s="376"/>
      <c r="M467" s="376"/>
      <c r="N467" s="376"/>
      <c r="O467" s="376"/>
      <c r="P467" s="376"/>
      <c r="Q467" s="376"/>
      <c r="R467" s="376"/>
      <c r="S467" s="376"/>
      <c r="T467" s="376"/>
      <c r="U467" s="376"/>
      <c r="V467" s="376"/>
      <c r="W467" s="376"/>
      <c r="X467" s="376"/>
      <c r="Y467" s="376"/>
      <c r="Z467" s="706">
        <f>SUM(Z468:AE470)</f>
        <v>0</v>
      </c>
      <c r="AA467" s="706"/>
      <c r="AB467" s="706"/>
      <c r="AC467" s="706"/>
      <c r="AD467" s="706"/>
      <c r="AE467" s="706"/>
      <c r="AF467" s="706">
        <f>SUM(AF468:AG470)</f>
        <v>0</v>
      </c>
      <c r="AG467" s="706"/>
      <c r="AH467" s="706">
        <f>SUM(AH468:AI470)</f>
        <v>0</v>
      </c>
      <c r="AI467" s="706"/>
      <c r="AJ467" s="73"/>
      <c r="AK467" s="73"/>
    </row>
    <row r="468" spans="1:37" ht="12" customHeight="1">
      <c r="A468" s="73"/>
      <c r="B468" s="73"/>
      <c r="C468" s="397" t="s">
        <v>433</v>
      </c>
      <c r="D468" s="398"/>
      <c r="E468" s="398"/>
      <c r="F468" s="398"/>
      <c r="G468" s="398"/>
      <c r="H468" s="398"/>
      <c r="I468" s="398"/>
      <c r="J468" s="398"/>
      <c r="K468" s="398"/>
      <c r="L468" s="398"/>
      <c r="M468" s="398"/>
      <c r="N468" s="398"/>
      <c r="O468" s="398"/>
      <c r="P468" s="398"/>
      <c r="Q468" s="398"/>
      <c r="R468" s="398"/>
      <c r="S468" s="398"/>
      <c r="T468" s="398"/>
      <c r="U468" s="398"/>
      <c r="V468" s="398"/>
      <c r="W468" s="398"/>
      <c r="X468" s="398"/>
      <c r="Y468" s="726"/>
      <c r="Z468" s="768"/>
      <c r="AA468" s="769"/>
      <c r="AB468" s="769"/>
      <c r="AC468" s="769"/>
      <c r="AD468" s="769"/>
      <c r="AE468" s="770"/>
      <c r="AF468" s="768"/>
      <c r="AG468" s="770"/>
      <c r="AH468" s="771">
        <f>Z468+AF468</f>
        <v>0</v>
      </c>
      <c r="AI468" s="772"/>
      <c r="AJ468" s="73"/>
      <c r="AK468" s="73"/>
    </row>
    <row r="469" spans="1:37" ht="12" customHeight="1">
      <c r="A469" s="73"/>
      <c r="B469" s="73"/>
      <c r="C469" s="397" t="s">
        <v>434</v>
      </c>
      <c r="D469" s="398"/>
      <c r="E469" s="398"/>
      <c r="F469" s="398"/>
      <c r="G469" s="398"/>
      <c r="H469" s="398"/>
      <c r="I469" s="398"/>
      <c r="J469" s="398"/>
      <c r="K469" s="398"/>
      <c r="L469" s="398"/>
      <c r="M469" s="398"/>
      <c r="N469" s="398"/>
      <c r="O469" s="398"/>
      <c r="P469" s="398"/>
      <c r="Q469" s="398"/>
      <c r="R469" s="398"/>
      <c r="S469" s="398"/>
      <c r="T469" s="398"/>
      <c r="U469" s="398"/>
      <c r="V469" s="398"/>
      <c r="W469" s="398"/>
      <c r="X469" s="398"/>
      <c r="Y469" s="726"/>
      <c r="Z469" s="768"/>
      <c r="AA469" s="769"/>
      <c r="AB469" s="769"/>
      <c r="AC469" s="769"/>
      <c r="AD469" s="769"/>
      <c r="AE469" s="770"/>
      <c r="AF469" s="768"/>
      <c r="AG469" s="770"/>
      <c r="AH469" s="771">
        <f aca="true" t="shared" si="1" ref="AH469:AH477">Z469+AF469</f>
        <v>0</v>
      </c>
      <c r="AI469" s="772"/>
      <c r="AJ469" s="73"/>
      <c r="AK469" s="73"/>
    </row>
    <row r="470" spans="1:37" ht="12" customHeight="1">
      <c r="A470" s="73"/>
      <c r="B470" s="73"/>
      <c r="C470" s="397" t="s">
        <v>435</v>
      </c>
      <c r="D470" s="398"/>
      <c r="E470" s="398"/>
      <c r="F470" s="398"/>
      <c r="G470" s="398"/>
      <c r="H470" s="398"/>
      <c r="I470" s="398"/>
      <c r="J470" s="398"/>
      <c r="K470" s="398"/>
      <c r="L470" s="398"/>
      <c r="M470" s="398"/>
      <c r="N470" s="398"/>
      <c r="O470" s="398"/>
      <c r="P470" s="398"/>
      <c r="Q470" s="398"/>
      <c r="R470" s="398"/>
      <c r="S470" s="398"/>
      <c r="T470" s="398"/>
      <c r="U470" s="398"/>
      <c r="V470" s="398"/>
      <c r="W470" s="398"/>
      <c r="X470" s="398"/>
      <c r="Y470" s="726"/>
      <c r="Z470" s="768"/>
      <c r="AA470" s="769"/>
      <c r="AB470" s="769"/>
      <c r="AC470" s="769"/>
      <c r="AD470" s="769"/>
      <c r="AE470" s="770"/>
      <c r="AF470" s="768"/>
      <c r="AG470" s="770"/>
      <c r="AH470" s="771">
        <f t="shared" si="1"/>
        <v>0</v>
      </c>
      <c r="AI470" s="772"/>
      <c r="AJ470" s="73"/>
      <c r="AK470" s="73"/>
    </row>
    <row r="471" spans="1:37" ht="24" customHeight="1">
      <c r="A471" s="73"/>
      <c r="B471" s="73"/>
      <c r="C471" s="359" t="s">
        <v>436</v>
      </c>
      <c r="D471" s="360"/>
      <c r="E471" s="360"/>
      <c r="F471" s="360"/>
      <c r="G471" s="360"/>
      <c r="H471" s="360"/>
      <c r="I471" s="360"/>
      <c r="J471" s="360"/>
      <c r="K471" s="360"/>
      <c r="L471" s="360"/>
      <c r="M471" s="360"/>
      <c r="N471" s="360"/>
      <c r="O471" s="360"/>
      <c r="P471" s="360"/>
      <c r="Q471" s="360"/>
      <c r="R471" s="360"/>
      <c r="S471" s="360"/>
      <c r="T471" s="360"/>
      <c r="U471" s="360"/>
      <c r="V471" s="360"/>
      <c r="W471" s="360"/>
      <c r="X471" s="360"/>
      <c r="Y471" s="361"/>
      <c r="Z471" s="705"/>
      <c r="AA471" s="705"/>
      <c r="AB471" s="705"/>
      <c r="AC471" s="705"/>
      <c r="AD471" s="705"/>
      <c r="AE471" s="705"/>
      <c r="AF471" s="705"/>
      <c r="AG471" s="705"/>
      <c r="AH471" s="771">
        <f t="shared" si="1"/>
        <v>0</v>
      </c>
      <c r="AI471" s="772"/>
      <c r="AJ471" s="73"/>
      <c r="AK471" s="73"/>
    </row>
    <row r="472" spans="1:37" ht="12" customHeight="1">
      <c r="A472" s="73"/>
      <c r="B472" s="73"/>
      <c r="C472" s="376" t="s">
        <v>437</v>
      </c>
      <c r="D472" s="376"/>
      <c r="E472" s="376"/>
      <c r="F472" s="376"/>
      <c r="G472" s="376"/>
      <c r="H472" s="376"/>
      <c r="I472" s="376"/>
      <c r="J472" s="376"/>
      <c r="K472" s="376"/>
      <c r="L472" s="376"/>
      <c r="M472" s="376"/>
      <c r="N472" s="376"/>
      <c r="O472" s="376"/>
      <c r="P472" s="376"/>
      <c r="Q472" s="376"/>
      <c r="R472" s="376"/>
      <c r="S472" s="376"/>
      <c r="T472" s="376"/>
      <c r="U472" s="376"/>
      <c r="V472" s="376"/>
      <c r="W472" s="376"/>
      <c r="X472" s="376"/>
      <c r="Y472" s="376"/>
      <c r="Z472" s="705"/>
      <c r="AA472" s="705"/>
      <c r="AB472" s="705"/>
      <c r="AC472" s="705"/>
      <c r="AD472" s="705"/>
      <c r="AE472" s="705"/>
      <c r="AF472" s="705"/>
      <c r="AG472" s="705"/>
      <c r="AH472" s="771">
        <f t="shared" si="1"/>
        <v>0</v>
      </c>
      <c r="AI472" s="772"/>
      <c r="AJ472" s="73"/>
      <c r="AK472" s="73"/>
    </row>
    <row r="473" spans="1:37" ht="12" customHeight="1">
      <c r="A473" s="73"/>
      <c r="B473" s="73"/>
      <c r="C473" s="376" t="s">
        <v>438</v>
      </c>
      <c r="D473" s="376"/>
      <c r="E473" s="376"/>
      <c r="F473" s="376"/>
      <c r="G473" s="376"/>
      <c r="H473" s="376"/>
      <c r="I473" s="376"/>
      <c r="J473" s="376"/>
      <c r="K473" s="376"/>
      <c r="L473" s="376"/>
      <c r="M473" s="376"/>
      <c r="N473" s="376"/>
      <c r="O473" s="376"/>
      <c r="P473" s="376"/>
      <c r="Q473" s="376"/>
      <c r="R473" s="376"/>
      <c r="S473" s="376"/>
      <c r="T473" s="376"/>
      <c r="U473" s="376"/>
      <c r="V473" s="376"/>
      <c r="W473" s="376"/>
      <c r="X473" s="376"/>
      <c r="Y473" s="376"/>
      <c r="Z473" s="717"/>
      <c r="AA473" s="717"/>
      <c r="AB473" s="717"/>
      <c r="AC473" s="717"/>
      <c r="AD473" s="717"/>
      <c r="AE473" s="717"/>
      <c r="AF473" s="705"/>
      <c r="AG473" s="705"/>
      <c r="AH473" s="771">
        <f t="shared" si="1"/>
        <v>0</v>
      </c>
      <c r="AI473" s="772"/>
      <c r="AJ473" s="73"/>
      <c r="AK473" s="73"/>
    </row>
    <row r="474" spans="1:37" ht="12" customHeight="1">
      <c r="A474" s="73"/>
      <c r="B474" s="73"/>
      <c r="C474" s="376" t="s">
        <v>439</v>
      </c>
      <c r="D474" s="376"/>
      <c r="E474" s="376"/>
      <c r="F474" s="376"/>
      <c r="G474" s="376"/>
      <c r="H474" s="376"/>
      <c r="I474" s="376"/>
      <c r="J474" s="376"/>
      <c r="K474" s="376"/>
      <c r="L474" s="376"/>
      <c r="M474" s="376"/>
      <c r="N474" s="376"/>
      <c r="O474" s="376"/>
      <c r="P474" s="376"/>
      <c r="Q474" s="376"/>
      <c r="R474" s="376"/>
      <c r="S474" s="376"/>
      <c r="T474" s="376"/>
      <c r="U474" s="376"/>
      <c r="V474" s="376"/>
      <c r="W474" s="376"/>
      <c r="X474" s="376"/>
      <c r="Y474" s="376"/>
      <c r="Z474" s="706">
        <f>Z475+Z476+Z477+Z478+Z479+Z480</f>
        <v>0</v>
      </c>
      <c r="AA474" s="706"/>
      <c r="AB474" s="706"/>
      <c r="AC474" s="706"/>
      <c r="AD474" s="706"/>
      <c r="AE474" s="706"/>
      <c r="AF474" s="706">
        <f>SUM(AF475:AG480)</f>
        <v>0</v>
      </c>
      <c r="AG474" s="706"/>
      <c r="AH474" s="771">
        <f t="shared" si="1"/>
        <v>0</v>
      </c>
      <c r="AI474" s="772"/>
      <c r="AJ474" s="73"/>
      <c r="AK474" s="73"/>
    </row>
    <row r="475" spans="1:37" ht="12" customHeight="1">
      <c r="A475" s="73"/>
      <c r="B475" s="73"/>
      <c r="C475" s="397" t="s">
        <v>440</v>
      </c>
      <c r="D475" s="398"/>
      <c r="E475" s="398"/>
      <c r="F475" s="398"/>
      <c r="G475" s="398"/>
      <c r="H475" s="398"/>
      <c r="I475" s="398"/>
      <c r="J475" s="398"/>
      <c r="K475" s="398"/>
      <c r="L475" s="398"/>
      <c r="M475" s="398"/>
      <c r="N475" s="398"/>
      <c r="O475" s="398"/>
      <c r="P475" s="398"/>
      <c r="Q475" s="398"/>
      <c r="R475" s="398"/>
      <c r="S475" s="398"/>
      <c r="T475" s="398"/>
      <c r="U475" s="398"/>
      <c r="V475" s="398"/>
      <c r="W475" s="398"/>
      <c r="X475" s="398"/>
      <c r="Y475" s="726"/>
      <c r="Z475" s="768"/>
      <c r="AA475" s="769"/>
      <c r="AB475" s="769"/>
      <c r="AC475" s="769"/>
      <c r="AD475" s="769"/>
      <c r="AE475" s="770"/>
      <c r="AF475" s="768"/>
      <c r="AG475" s="770"/>
      <c r="AH475" s="771">
        <f t="shared" si="1"/>
        <v>0</v>
      </c>
      <c r="AI475" s="772"/>
      <c r="AJ475" s="73"/>
      <c r="AK475" s="73"/>
    </row>
    <row r="476" spans="1:37" ht="12" customHeight="1">
      <c r="A476" s="73"/>
      <c r="B476" s="73"/>
      <c r="C476" s="397" t="s">
        <v>441</v>
      </c>
      <c r="D476" s="398"/>
      <c r="E476" s="398"/>
      <c r="F476" s="398"/>
      <c r="G476" s="398"/>
      <c r="H476" s="398"/>
      <c r="I476" s="398"/>
      <c r="J476" s="398"/>
      <c r="K476" s="398"/>
      <c r="L476" s="398"/>
      <c r="M476" s="398"/>
      <c r="N476" s="398"/>
      <c r="O476" s="398"/>
      <c r="P476" s="398"/>
      <c r="Q476" s="398"/>
      <c r="R476" s="398"/>
      <c r="S476" s="398"/>
      <c r="T476" s="398"/>
      <c r="U476" s="398"/>
      <c r="V476" s="398"/>
      <c r="W476" s="398"/>
      <c r="X476" s="398"/>
      <c r="Y476" s="726"/>
      <c r="Z476" s="768"/>
      <c r="AA476" s="769"/>
      <c r="AB476" s="769"/>
      <c r="AC476" s="769"/>
      <c r="AD476" s="769"/>
      <c r="AE476" s="770"/>
      <c r="AF476" s="768"/>
      <c r="AG476" s="770"/>
      <c r="AH476" s="771">
        <f t="shared" si="1"/>
        <v>0</v>
      </c>
      <c r="AI476" s="772"/>
      <c r="AJ476" s="73"/>
      <c r="AK476" s="73"/>
    </row>
    <row r="477" spans="1:37" ht="26.25" customHeight="1">
      <c r="A477" s="73"/>
      <c r="B477" s="73"/>
      <c r="C477" s="359" t="s">
        <v>442</v>
      </c>
      <c r="D477" s="360"/>
      <c r="E477" s="360"/>
      <c r="F477" s="360"/>
      <c r="G477" s="360"/>
      <c r="H477" s="360"/>
      <c r="I477" s="360"/>
      <c r="J477" s="360"/>
      <c r="K477" s="360"/>
      <c r="L477" s="360"/>
      <c r="M477" s="360"/>
      <c r="N477" s="360"/>
      <c r="O477" s="360"/>
      <c r="P477" s="360"/>
      <c r="Q477" s="360"/>
      <c r="R477" s="360"/>
      <c r="S477" s="360"/>
      <c r="T477" s="360"/>
      <c r="U477" s="360"/>
      <c r="V477" s="360"/>
      <c r="W477" s="360"/>
      <c r="X477" s="360"/>
      <c r="Y477" s="361"/>
      <c r="Z477" s="768"/>
      <c r="AA477" s="769"/>
      <c r="AB477" s="769"/>
      <c r="AC477" s="769"/>
      <c r="AD477" s="769"/>
      <c r="AE477" s="770"/>
      <c r="AF477" s="768"/>
      <c r="AG477" s="770"/>
      <c r="AH477" s="771">
        <f t="shared" si="1"/>
        <v>0</v>
      </c>
      <c r="AI477" s="772"/>
      <c r="AJ477" s="73"/>
      <c r="AK477" s="73"/>
    </row>
    <row r="478" spans="1:37" ht="25.5" customHeight="1">
      <c r="A478" s="73"/>
      <c r="B478" s="73"/>
      <c r="C478" s="359" t="s">
        <v>466</v>
      </c>
      <c r="D478" s="360"/>
      <c r="E478" s="360"/>
      <c r="F478" s="360"/>
      <c r="G478" s="360"/>
      <c r="H478" s="360"/>
      <c r="I478" s="360"/>
      <c r="J478" s="360"/>
      <c r="K478" s="360"/>
      <c r="L478" s="360"/>
      <c r="M478" s="360"/>
      <c r="N478" s="360"/>
      <c r="O478" s="360"/>
      <c r="P478" s="360"/>
      <c r="Q478" s="360"/>
      <c r="R478" s="360"/>
      <c r="S478" s="360"/>
      <c r="T478" s="360"/>
      <c r="U478" s="360"/>
      <c r="V478" s="360"/>
      <c r="W478" s="360"/>
      <c r="X478" s="360"/>
      <c r="Y478" s="361"/>
      <c r="Z478" s="768"/>
      <c r="AA478" s="769"/>
      <c r="AB478" s="769"/>
      <c r="AC478" s="769"/>
      <c r="AD478" s="769"/>
      <c r="AE478" s="770"/>
      <c r="AF478" s="768"/>
      <c r="AG478" s="770"/>
      <c r="AH478" s="771">
        <f>Z478+AF478</f>
        <v>0</v>
      </c>
      <c r="AI478" s="772"/>
      <c r="AJ478" s="73"/>
      <c r="AK478" s="73"/>
    </row>
    <row r="479" spans="1:37" ht="24" customHeight="1">
      <c r="A479" s="73"/>
      <c r="B479" s="73"/>
      <c r="C479" s="359" t="s">
        <v>443</v>
      </c>
      <c r="D479" s="360"/>
      <c r="E479" s="360"/>
      <c r="F479" s="360"/>
      <c r="G479" s="360"/>
      <c r="H479" s="360"/>
      <c r="I479" s="360"/>
      <c r="J479" s="360"/>
      <c r="K479" s="360"/>
      <c r="L479" s="360"/>
      <c r="M479" s="360"/>
      <c r="N479" s="360"/>
      <c r="O479" s="360"/>
      <c r="P479" s="360"/>
      <c r="Q479" s="360"/>
      <c r="R479" s="360"/>
      <c r="S479" s="360"/>
      <c r="T479" s="360"/>
      <c r="U479" s="360"/>
      <c r="V479" s="360"/>
      <c r="W479" s="360"/>
      <c r="X479" s="360"/>
      <c r="Y479" s="361"/>
      <c r="Z479" s="768"/>
      <c r="AA479" s="769"/>
      <c r="AB479" s="769"/>
      <c r="AC479" s="769"/>
      <c r="AD479" s="769"/>
      <c r="AE479" s="770"/>
      <c r="AF479" s="768"/>
      <c r="AG479" s="770"/>
      <c r="AH479" s="771">
        <f>Z479+AF479</f>
        <v>0</v>
      </c>
      <c r="AI479" s="772"/>
      <c r="AJ479" s="73"/>
      <c r="AK479" s="73"/>
    </row>
    <row r="480" spans="1:37" ht="12" customHeight="1">
      <c r="A480" s="73"/>
      <c r="B480" s="73"/>
      <c r="C480" s="397" t="s">
        <v>444</v>
      </c>
      <c r="D480" s="398"/>
      <c r="E480" s="398"/>
      <c r="F480" s="398"/>
      <c r="G480" s="398"/>
      <c r="H480" s="398"/>
      <c r="I480" s="398"/>
      <c r="J480" s="398"/>
      <c r="K480" s="398"/>
      <c r="L480" s="398"/>
      <c r="M480" s="398"/>
      <c r="N480" s="398"/>
      <c r="O480" s="398"/>
      <c r="P480" s="398"/>
      <c r="Q480" s="398"/>
      <c r="R480" s="398"/>
      <c r="S480" s="398"/>
      <c r="T480" s="398"/>
      <c r="U480" s="398"/>
      <c r="V480" s="398"/>
      <c r="W480" s="398"/>
      <c r="X480" s="398"/>
      <c r="Y480" s="726"/>
      <c r="Z480" s="768"/>
      <c r="AA480" s="769"/>
      <c r="AB480" s="769"/>
      <c r="AC480" s="769"/>
      <c r="AD480" s="769"/>
      <c r="AE480" s="770"/>
      <c r="AF480" s="768"/>
      <c r="AG480" s="770"/>
      <c r="AH480" s="771">
        <f>Z480+AF480</f>
        <v>0</v>
      </c>
      <c r="AI480" s="772"/>
      <c r="AJ480" s="73"/>
      <c r="AK480" s="73"/>
    </row>
    <row r="481" spans="1:37" ht="12" customHeight="1">
      <c r="A481" s="73"/>
      <c r="B481" s="73"/>
      <c r="C481" s="397" t="s">
        <v>467</v>
      </c>
      <c r="D481" s="398"/>
      <c r="E481" s="398"/>
      <c r="F481" s="398"/>
      <c r="G481" s="398"/>
      <c r="H481" s="398"/>
      <c r="I481" s="398"/>
      <c r="J481" s="398"/>
      <c r="K481" s="398"/>
      <c r="L481" s="398"/>
      <c r="M481" s="398"/>
      <c r="N481" s="398"/>
      <c r="O481" s="398"/>
      <c r="P481" s="398"/>
      <c r="Q481" s="398"/>
      <c r="R481" s="398"/>
      <c r="S481" s="398"/>
      <c r="T481" s="398"/>
      <c r="U481" s="398"/>
      <c r="V481" s="398"/>
      <c r="W481" s="398"/>
      <c r="X481" s="398"/>
      <c r="Y481" s="726"/>
      <c r="Z481" s="774"/>
      <c r="AA481" s="775"/>
      <c r="AB481" s="775"/>
      <c r="AC481" s="775"/>
      <c r="AD481" s="775"/>
      <c r="AE481" s="776"/>
      <c r="AF481" s="768"/>
      <c r="AG481" s="770"/>
      <c r="AH481" s="771">
        <f>AF481</f>
        <v>0</v>
      </c>
      <c r="AI481" s="772"/>
      <c r="AJ481" s="73"/>
      <c r="AK481" s="73"/>
    </row>
    <row r="482" spans="1:37" ht="12" customHeight="1">
      <c r="A482" s="73"/>
      <c r="B482" s="73"/>
      <c r="C482" s="397" t="s">
        <v>445</v>
      </c>
      <c r="D482" s="398"/>
      <c r="E482" s="398"/>
      <c r="F482" s="398"/>
      <c r="G482" s="398"/>
      <c r="H482" s="398"/>
      <c r="I482" s="398"/>
      <c r="J482" s="398"/>
      <c r="K482" s="398"/>
      <c r="L482" s="398"/>
      <c r="M482" s="398"/>
      <c r="N482" s="398"/>
      <c r="O482" s="398"/>
      <c r="P482" s="398"/>
      <c r="Q482" s="398"/>
      <c r="R482" s="398"/>
      <c r="S482" s="398"/>
      <c r="T482" s="398"/>
      <c r="U482" s="398"/>
      <c r="V482" s="398"/>
      <c r="W482" s="398"/>
      <c r="X482" s="398"/>
      <c r="Y482" s="726"/>
      <c r="Z482" s="771">
        <f>Z483</f>
        <v>0</v>
      </c>
      <c r="AA482" s="777"/>
      <c r="AB482" s="777"/>
      <c r="AC482" s="777"/>
      <c r="AD482" s="777"/>
      <c r="AE482" s="772"/>
      <c r="AF482" s="771">
        <f>SUM(AF483+AF484)</f>
        <v>0</v>
      </c>
      <c r="AG482" s="772"/>
      <c r="AH482" s="771">
        <f>SUM(AH483+AH484)</f>
        <v>0</v>
      </c>
      <c r="AI482" s="772"/>
      <c r="AJ482" s="73"/>
      <c r="AK482" s="73"/>
    </row>
    <row r="483" spans="1:37" ht="12" customHeight="1">
      <c r="A483" s="73"/>
      <c r="B483" s="73"/>
      <c r="C483" s="397" t="s">
        <v>461</v>
      </c>
      <c r="D483" s="398"/>
      <c r="E483" s="398"/>
      <c r="F483" s="398"/>
      <c r="G483" s="398"/>
      <c r="H483" s="398"/>
      <c r="I483" s="398"/>
      <c r="J483" s="398"/>
      <c r="K483" s="398"/>
      <c r="L483" s="398"/>
      <c r="M483" s="398"/>
      <c r="N483" s="398"/>
      <c r="O483" s="398"/>
      <c r="P483" s="398"/>
      <c r="Q483" s="398"/>
      <c r="R483" s="398"/>
      <c r="S483" s="398"/>
      <c r="T483" s="398"/>
      <c r="U483" s="398"/>
      <c r="V483" s="398"/>
      <c r="W483" s="398"/>
      <c r="X483" s="398"/>
      <c r="Y483" s="726"/>
      <c r="Z483" s="768"/>
      <c r="AA483" s="769"/>
      <c r="AB483" s="769"/>
      <c r="AC483" s="769"/>
      <c r="AD483" s="769"/>
      <c r="AE483" s="770"/>
      <c r="AF483" s="768"/>
      <c r="AG483" s="770"/>
      <c r="AH483" s="771">
        <f>Z483+AF483</f>
        <v>0</v>
      </c>
      <c r="AI483" s="772"/>
      <c r="AJ483" s="73"/>
      <c r="AK483" s="73"/>
    </row>
    <row r="484" spans="1:37" ht="12" customHeight="1">
      <c r="A484" s="73"/>
      <c r="B484" s="73"/>
      <c r="C484" s="397" t="s">
        <v>465</v>
      </c>
      <c r="D484" s="398"/>
      <c r="E484" s="398"/>
      <c r="F484" s="398"/>
      <c r="G484" s="398"/>
      <c r="H484" s="398"/>
      <c r="I484" s="398"/>
      <c r="J484" s="398"/>
      <c r="K484" s="398"/>
      <c r="L484" s="398"/>
      <c r="M484" s="398"/>
      <c r="N484" s="398"/>
      <c r="O484" s="398"/>
      <c r="P484" s="398"/>
      <c r="Q484" s="398"/>
      <c r="R484" s="398"/>
      <c r="S484" s="398"/>
      <c r="T484" s="398"/>
      <c r="U484" s="398"/>
      <c r="V484" s="398"/>
      <c r="W484" s="398"/>
      <c r="X484" s="398"/>
      <c r="Y484" s="726"/>
      <c r="Z484" s="774"/>
      <c r="AA484" s="775"/>
      <c r="AB484" s="775"/>
      <c r="AC484" s="775"/>
      <c r="AD484" s="775"/>
      <c r="AE484" s="776"/>
      <c r="AF484" s="768"/>
      <c r="AG484" s="770"/>
      <c r="AH484" s="771">
        <f>AF484</f>
        <v>0</v>
      </c>
      <c r="AI484" s="772"/>
      <c r="AJ484" s="73"/>
      <c r="AK484" s="73"/>
    </row>
    <row r="485" spans="1:37" ht="12" customHeight="1">
      <c r="A485" s="73"/>
      <c r="B485" s="73"/>
      <c r="C485" s="397" t="s">
        <v>446</v>
      </c>
      <c r="D485" s="398"/>
      <c r="E485" s="398"/>
      <c r="F485" s="398"/>
      <c r="G485" s="398"/>
      <c r="H485" s="398"/>
      <c r="I485" s="398"/>
      <c r="J485" s="398"/>
      <c r="K485" s="398"/>
      <c r="L485" s="398"/>
      <c r="M485" s="398"/>
      <c r="N485" s="398"/>
      <c r="O485" s="398"/>
      <c r="P485" s="398"/>
      <c r="Q485" s="398"/>
      <c r="R485" s="398"/>
      <c r="S485" s="398"/>
      <c r="T485" s="398"/>
      <c r="U485" s="398"/>
      <c r="V485" s="398"/>
      <c r="W485" s="398"/>
      <c r="X485" s="398"/>
      <c r="Y485" s="726"/>
      <c r="Z485" s="771">
        <f>Z486+Z489</f>
        <v>0</v>
      </c>
      <c r="AA485" s="777"/>
      <c r="AB485" s="777"/>
      <c r="AC485" s="777"/>
      <c r="AD485" s="777"/>
      <c r="AE485" s="772"/>
      <c r="AF485" s="771">
        <f>AF486+AF489</f>
        <v>0</v>
      </c>
      <c r="AG485" s="772"/>
      <c r="AH485" s="771">
        <f>AH486+AH489</f>
        <v>0</v>
      </c>
      <c r="AI485" s="772"/>
      <c r="AJ485" s="73"/>
      <c r="AK485" s="73"/>
    </row>
    <row r="486" spans="1:37" ht="12" customHeight="1">
      <c r="A486" s="73"/>
      <c r="B486" s="73"/>
      <c r="C486" s="397" t="s">
        <v>447</v>
      </c>
      <c r="D486" s="398"/>
      <c r="E486" s="398"/>
      <c r="F486" s="398"/>
      <c r="G486" s="398"/>
      <c r="H486" s="398"/>
      <c r="I486" s="398"/>
      <c r="J486" s="398"/>
      <c r="K486" s="398"/>
      <c r="L486" s="398"/>
      <c r="M486" s="398"/>
      <c r="N486" s="398"/>
      <c r="O486" s="398"/>
      <c r="P486" s="398"/>
      <c r="Q486" s="398"/>
      <c r="R486" s="398"/>
      <c r="S486" s="398"/>
      <c r="T486" s="398"/>
      <c r="U486" s="398"/>
      <c r="V486" s="398"/>
      <c r="W486" s="398"/>
      <c r="X486" s="398"/>
      <c r="Y486" s="726"/>
      <c r="Z486" s="771">
        <f>Z487+Z488</f>
        <v>0</v>
      </c>
      <c r="AA486" s="777"/>
      <c r="AB486" s="777"/>
      <c r="AC486" s="777"/>
      <c r="AD486" s="777"/>
      <c r="AE486" s="772"/>
      <c r="AF486" s="771">
        <f>AF487+AF488</f>
        <v>0</v>
      </c>
      <c r="AG486" s="772"/>
      <c r="AH486" s="771">
        <f>AH487+AH488</f>
        <v>0</v>
      </c>
      <c r="AI486" s="772"/>
      <c r="AJ486" s="73"/>
      <c r="AK486" s="73"/>
    </row>
    <row r="487" spans="1:37" ht="12" customHeight="1">
      <c r="A487" s="73"/>
      <c r="B487" s="73"/>
      <c r="C487" s="397" t="s">
        <v>448</v>
      </c>
      <c r="D487" s="398"/>
      <c r="E487" s="398"/>
      <c r="F487" s="398"/>
      <c r="G487" s="398"/>
      <c r="H487" s="398"/>
      <c r="I487" s="398"/>
      <c r="J487" s="398"/>
      <c r="K487" s="398"/>
      <c r="L487" s="398"/>
      <c r="M487" s="398"/>
      <c r="N487" s="398"/>
      <c r="O487" s="398"/>
      <c r="P487" s="398"/>
      <c r="Q487" s="398"/>
      <c r="R487" s="398"/>
      <c r="S487" s="398"/>
      <c r="T487" s="398"/>
      <c r="U487" s="398"/>
      <c r="V487" s="398"/>
      <c r="W487" s="398"/>
      <c r="X487" s="398"/>
      <c r="Y487" s="726"/>
      <c r="Z487" s="768"/>
      <c r="AA487" s="769"/>
      <c r="AB487" s="769"/>
      <c r="AC487" s="769"/>
      <c r="AD487" s="769"/>
      <c r="AE487" s="770"/>
      <c r="AF487" s="768"/>
      <c r="AG487" s="770"/>
      <c r="AH487" s="771">
        <f>Z487+AF487</f>
        <v>0</v>
      </c>
      <c r="AI487" s="772"/>
      <c r="AJ487" s="73"/>
      <c r="AK487" s="73"/>
    </row>
    <row r="488" spans="1:37" ht="36" customHeight="1">
      <c r="A488" s="73"/>
      <c r="B488" s="73"/>
      <c r="C488" s="359" t="s">
        <v>449</v>
      </c>
      <c r="D488" s="360"/>
      <c r="E488" s="360"/>
      <c r="F488" s="360"/>
      <c r="G488" s="360"/>
      <c r="H488" s="360"/>
      <c r="I488" s="360"/>
      <c r="J488" s="360"/>
      <c r="K488" s="360"/>
      <c r="L488" s="360"/>
      <c r="M488" s="360"/>
      <c r="N488" s="360"/>
      <c r="O488" s="360"/>
      <c r="P488" s="360"/>
      <c r="Q488" s="360"/>
      <c r="R488" s="360"/>
      <c r="S488" s="360"/>
      <c r="T488" s="360"/>
      <c r="U488" s="360"/>
      <c r="V488" s="360"/>
      <c r="W488" s="360"/>
      <c r="X488" s="360"/>
      <c r="Y488" s="361"/>
      <c r="Z488" s="768"/>
      <c r="AA488" s="769"/>
      <c r="AB488" s="769"/>
      <c r="AC488" s="769"/>
      <c r="AD488" s="769"/>
      <c r="AE488" s="770"/>
      <c r="AF488" s="768"/>
      <c r="AG488" s="770"/>
      <c r="AH488" s="771">
        <f>Z488+AF488</f>
        <v>0</v>
      </c>
      <c r="AI488" s="772"/>
      <c r="AJ488" s="73"/>
      <c r="AK488" s="73"/>
    </row>
    <row r="489" spans="1:37" ht="12" customHeight="1">
      <c r="A489" s="73"/>
      <c r="B489" s="73"/>
      <c r="C489" s="376" t="s">
        <v>450</v>
      </c>
      <c r="D489" s="376"/>
      <c r="E489" s="376"/>
      <c r="F489" s="376"/>
      <c r="G489" s="376"/>
      <c r="H489" s="376"/>
      <c r="I489" s="376"/>
      <c r="J489" s="376"/>
      <c r="K489" s="376"/>
      <c r="L489" s="376"/>
      <c r="M489" s="376"/>
      <c r="N489" s="376"/>
      <c r="O489" s="376"/>
      <c r="P489" s="376"/>
      <c r="Q489" s="376"/>
      <c r="R489" s="376"/>
      <c r="S489" s="376"/>
      <c r="T489" s="376"/>
      <c r="U489" s="711"/>
      <c r="V489" s="711"/>
      <c r="W489" s="711"/>
      <c r="X489" s="711"/>
      <c r="Y489" s="711"/>
      <c r="Z489" s="705"/>
      <c r="AA489" s="705"/>
      <c r="AB489" s="705"/>
      <c r="AC489" s="705"/>
      <c r="AD489" s="705"/>
      <c r="AE489" s="705"/>
      <c r="AF489" s="705"/>
      <c r="AG489" s="705"/>
      <c r="AH489" s="706">
        <f>AF489+Z489</f>
        <v>0</v>
      </c>
      <c r="AI489" s="706"/>
      <c r="AJ489" s="73"/>
      <c r="AK489" s="73"/>
    </row>
    <row r="490" spans="1:37" ht="12" customHeight="1">
      <c r="A490" s="73"/>
      <c r="B490" s="73"/>
      <c r="C490" s="397" t="s">
        <v>414</v>
      </c>
      <c r="D490" s="398"/>
      <c r="E490" s="398"/>
      <c r="F490" s="398"/>
      <c r="G490" s="398"/>
      <c r="H490" s="398"/>
      <c r="I490" s="398"/>
      <c r="J490" s="398"/>
      <c r="K490" s="398"/>
      <c r="L490" s="398"/>
      <c r="M490" s="398"/>
      <c r="N490" s="398"/>
      <c r="O490" s="398"/>
      <c r="P490" s="398"/>
      <c r="Q490" s="398"/>
      <c r="R490" s="398"/>
      <c r="S490" s="398"/>
      <c r="T490" s="398"/>
      <c r="U490" s="399" t="e">
        <f>PRODUCT(Z466,1/SUM(Z462,Z463,Z464,Z465,Z492))</f>
        <v>#DIV/0!</v>
      </c>
      <c r="V490" s="400"/>
      <c r="W490" s="400"/>
      <c r="X490" s="400"/>
      <c r="Y490" s="401"/>
      <c r="Z490" s="374" t="str">
        <f>IF(Z466&lt;=PRODUCT(0.1,SUM(Z462,Z463,Z464,Z465,Z492)),"Cap. 3 se încadreaza în limita de 10%","Cap. 3 NU SE INCADREAZA IN LIMITA DE 10%!")</f>
        <v>Cap. 3 se încadreaza în limita de 10%</v>
      </c>
      <c r="AA490" s="375"/>
      <c r="AB490" s="375"/>
      <c r="AC490" s="375"/>
      <c r="AD490" s="375"/>
      <c r="AE490" s="375"/>
      <c r="AF490" s="375"/>
      <c r="AG490" s="375"/>
      <c r="AH490" s="375"/>
      <c r="AI490" s="375"/>
      <c r="AJ490" s="73"/>
      <c r="AK490" s="73"/>
    </row>
    <row r="491" spans="1:37" ht="12" customHeight="1">
      <c r="A491" s="73"/>
      <c r="B491" s="73"/>
      <c r="C491" s="397" t="s">
        <v>415</v>
      </c>
      <c r="D491" s="398"/>
      <c r="E491" s="398"/>
      <c r="F491" s="398"/>
      <c r="G491" s="398"/>
      <c r="H491" s="398"/>
      <c r="I491" s="398"/>
      <c r="J491" s="398"/>
      <c r="K491" s="398"/>
      <c r="L491" s="398"/>
      <c r="M491" s="398"/>
      <c r="N491" s="398"/>
      <c r="O491" s="398"/>
      <c r="P491" s="398"/>
      <c r="Q491" s="398"/>
      <c r="R491" s="398"/>
      <c r="S491" s="398"/>
      <c r="T491" s="398"/>
      <c r="U491" s="399" t="e">
        <f>PRODUCT(Z466,1/SUM(Z462,Z463,Z464,Z465,Z492))</f>
        <v>#DIV/0!</v>
      </c>
      <c r="V491" s="400"/>
      <c r="W491" s="400"/>
      <c r="X491" s="400"/>
      <c r="Y491" s="401"/>
      <c r="Z491" s="374" t="str">
        <f>IF(Z466&lt;=PRODUCT(0.05,SUM(Z462,Z463,Z464,Z465,Z492)),"Cap. 3 se încadreaza în limita de 5%","Cap. 3 NU SE INCADREAZA IN LIMITA DE 5%!")</f>
        <v>Cap. 3 se încadreaza în limita de 5%</v>
      </c>
      <c r="AA491" s="375"/>
      <c r="AB491" s="375"/>
      <c r="AC491" s="375"/>
      <c r="AD491" s="375"/>
      <c r="AE491" s="375"/>
      <c r="AF491" s="375"/>
      <c r="AG491" s="375"/>
      <c r="AH491" s="375"/>
      <c r="AI491" s="375"/>
      <c r="AJ491" s="73"/>
      <c r="AK491" s="73"/>
    </row>
    <row r="492" spans="1:37" ht="12" customHeight="1">
      <c r="A492" s="73"/>
      <c r="B492" s="73"/>
      <c r="C492" s="599" t="s">
        <v>63</v>
      </c>
      <c r="D492" s="599"/>
      <c r="E492" s="599"/>
      <c r="F492" s="599"/>
      <c r="G492" s="599"/>
      <c r="H492" s="599"/>
      <c r="I492" s="599"/>
      <c r="J492" s="599"/>
      <c r="K492" s="599"/>
      <c r="L492" s="599"/>
      <c r="M492" s="599"/>
      <c r="N492" s="599"/>
      <c r="O492" s="599"/>
      <c r="P492" s="599"/>
      <c r="Q492" s="599"/>
      <c r="R492" s="599"/>
      <c r="S492" s="599"/>
      <c r="T492" s="599"/>
      <c r="U492" s="712"/>
      <c r="V492" s="712"/>
      <c r="W492" s="712"/>
      <c r="X492" s="712"/>
      <c r="Y492" s="712"/>
      <c r="Z492" s="706">
        <f>SUM(Z493:AE498)</f>
        <v>0</v>
      </c>
      <c r="AA492" s="706"/>
      <c r="AB492" s="706"/>
      <c r="AC492" s="706"/>
      <c r="AD492" s="706"/>
      <c r="AE492" s="706"/>
      <c r="AF492" s="706">
        <f>SUM(AF493:AG498)</f>
        <v>0</v>
      </c>
      <c r="AG492" s="706"/>
      <c r="AH492" s="706">
        <f>SUM(AH493:AI498)</f>
        <v>0</v>
      </c>
      <c r="AI492" s="706"/>
      <c r="AJ492" s="73"/>
      <c r="AK492" s="73"/>
    </row>
    <row r="493" spans="1:37" ht="12" customHeight="1">
      <c r="A493" s="73"/>
      <c r="B493" s="73"/>
      <c r="C493" s="376" t="s">
        <v>64</v>
      </c>
      <c r="D493" s="376"/>
      <c r="E493" s="376"/>
      <c r="F493" s="376"/>
      <c r="G493" s="376"/>
      <c r="H493" s="376"/>
      <c r="I493" s="376"/>
      <c r="J493" s="376"/>
      <c r="K493" s="376"/>
      <c r="L493" s="376"/>
      <c r="M493" s="376"/>
      <c r="N493" s="376"/>
      <c r="O493" s="376"/>
      <c r="P493" s="376"/>
      <c r="Q493" s="376"/>
      <c r="R493" s="376"/>
      <c r="S493" s="376"/>
      <c r="T493" s="376"/>
      <c r="U493" s="376"/>
      <c r="V493" s="376"/>
      <c r="W493" s="376"/>
      <c r="X493" s="376"/>
      <c r="Y493" s="376"/>
      <c r="Z493" s="705"/>
      <c r="AA493" s="705"/>
      <c r="AB493" s="705"/>
      <c r="AC493" s="705"/>
      <c r="AD493" s="705"/>
      <c r="AE493" s="705"/>
      <c r="AF493" s="705"/>
      <c r="AG493" s="705"/>
      <c r="AH493" s="706">
        <f aca="true" t="shared" si="2" ref="AH493:AH498">AF493+Z493</f>
        <v>0</v>
      </c>
      <c r="AI493" s="706"/>
      <c r="AJ493" s="73"/>
      <c r="AK493" s="73"/>
    </row>
    <row r="494" spans="1:37" ht="12" customHeight="1">
      <c r="A494" s="73"/>
      <c r="B494" s="73"/>
      <c r="C494" s="376" t="s">
        <v>451</v>
      </c>
      <c r="D494" s="376"/>
      <c r="E494" s="376"/>
      <c r="F494" s="376"/>
      <c r="G494" s="376"/>
      <c r="H494" s="376"/>
      <c r="I494" s="376"/>
      <c r="J494" s="376"/>
      <c r="K494" s="376"/>
      <c r="L494" s="376"/>
      <c r="M494" s="376"/>
      <c r="N494" s="376"/>
      <c r="O494" s="376"/>
      <c r="P494" s="376"/>
      <c r="Q494" s="376"/>
      <c r="R494" s="376"/>
      <c r="S494" s="376"/>
      <c r="T494" s="376"/>
      <c r="U494" s="376"/>
      <c r="V494" s="376"/>
      <c r="W494" s="376"/>
      <c r="X494" s="376"/>
      <c r="Y494" s="376"/>
      <c r="Z494" s="705"/>
      <c r="AA494" s="705"/>
      <c r="AB494" s="705"/>
      <c r="AC494" s="705"/>
      <c r="AD494" s="705"/>
      <c r="AE494" s="705"/>
      <c r="AF494" s="705"/>
      <c r="AG494" s="705"/>
      <c r="AH494" s="706">
        <f t="shared" si="2"/>
        <v>0</v>
      </c>
      <c r="AI494" s="706"/>
      <c r="AJ494" s="73"/>
      <c r="AK494" s="73"/>
    </row>
    <row r="495" spans="1:37" ht="12" customHeight="1">
      <c r="A495" s="73"/>
      <c r="B495" s="73"/>
      <c r="C495" s="376" t="s">
        <v>452</v>
      </c>
      <c r="D495" s="376"/>
      <c r="E495" s="376"/>
      <c r="F495" s="376"/>
      <c r="G495" s="376"/>
      <c r="H495" s="376"/>
      <c r="I495" s="376"/>
      <c r="J495" s="376"/>
      <c r="K495" s="376"/>
      <c r="L495" s="376"/>
      <c r="M495" s="376"/>
      <c r="N495" s="376"/>
      <c r="O495" s="376"/>
      <c r="P495" s="376"/>
      <c r="Q495" s="376"/>
      <c r="R495" s="376"/>
      <c r="S495" s="376"/>
      <c r="T495" s="376"/>
      <c r="U495" s="376"/>
      <c r="V495" s="376"/>
      <c r="W495" s="376"/>
      <c r="X495" s="376"/>
      <c r="Y495" s="376"/>
      <c r="Z495" s="705"/>
      <c r="AA495" s="705"/>
      <c r="AB495" s="705"/>
      <c r="AC495" s="705"/>
      <c r="AD495" s="705"/>
      <c r="AE495" s="705"/>
      <c r="AF495" s="705"/>
      <c r="AG495" s="705"/>
      <c r="AH495" s="706">
        <f t="shared" si="2"/>
        <v>0</v>
      </c>
      <c r="AI495" s="706"/>
      <c r="AJ495" s="73"/>
      <c r="AK495" s="73"/>
    </row>
    <row r="496" spans="1:37" ht="23.25" customHeight="1">
      <c r="A496" s="73"/>
      <c r="B496" s="73"/>
      <c r="C496" s="342" t="s">
        <v>453</v>
      </c>
      <c r="D496" s="342"/>
      <c r="E496" s="342"/>
      <c r="F496" s="342"/>
      <c r="G496" s="342"/>
      <c r="H496" s="342"/>
      <c r="I496" s="342"/>
      <c r="J496" s="342"/>
      <c r="K496" s="342"/>
      <c r="L496" s="342"/>
      <c r="M496" s="342"/>
      <c r="N496" s="342"/>
      <c r="O496" s="342"/>
      <c r="P496" s="342"/>
      <c r="Q496" s="342"/>
      <c r="R496" s="342"/>
      <c r="S496" s="342"/>
      <c r="T496" s="342"/>
      <c r="U496" s="342"/>
      <c r="V496" s="342"/>
      <c r="W496" s="342"/>
      <c r="X496" s="342"/>
      <c r="Y496" s="342"/>
      <c r="Z496" s="388"/>
      <c r="AA496" s="388"/>
      <c r="AB496" s="388"/>
      <c r="AC496" s="388"/>
      <c r="AD496" s="388"/>
      <c r="AE496" s="388"/>
      <c r="AF496" s="388"/>
      <c r="AG496" s="388"/>
      <c r="AH496" s="713">
        <f t="shared" si="2"/>
        <v>0</v>
      </c>
      <c r="AI496" s="713"/>
      <c r="AJ496" s="73"/>
      <c r="AK496" s="73"/>
    </row>
    <row r="497" spans="1:37" ht="12" customHeight="1">
      <c r="A497" s="73"/>
      <c r="B497" s="73"/>
      <c r="C497" s="376" t="s">
        <v>68</v>
      </c>
      <c r="D497" s="376"/>
      <c r="E497" s="376"/>
      <c r="F497" s="376"/>
      <c r="G497" s="376"/>
      <c r="H497" s="376"/>
      <c r="I497" s="376"/>
      <c r="J497" s="376"/>
      <c r="K497" s="376"/>
      <c r="L497" s="376"/>
      <c r="M497" s="376"/>
      <c r="N497" s="376"/>
      <c r="O497" s="376"/>
      <c r="P497" s="376"/>
      <c r="Q497" s="376"/>
      <c r="R497" s="376"/>
      <c r="S497" s="376"/>
      <c r="T497" s="376"/>
      <c r="U497" s="376"/>
      <c r="V497" s="376"/>
      <c r="W497" s="376"/>
      <c r="X497" s="376"/>
      <c r="Y497" s="376"/>
      <c r="Z497" s="705"/>
      <c r="AA497" s="705"/>
      <c r="AB497" s="705"/>
      <c r="AC497" s="705"/>
      <c r="AD497" s="705"/>
      <c r="AE497" s="705"/>
      <c r="AF497" s="705"/>
      <c r="AG497" s="705"/>
      <c r="AH497" s="706">
        <f t="shared" si="2"/>
        <v>0</v>
      </c>
      <c r="AI497" s="706"/>
      <c r="AJ497" s="73"/>
      <c r="AK497" s="73"/>
    </row>
    <row r="498" spans="1:37" ht="12" customHeight="1">
      <c r="A498" s="73"/>
      <c r="B498" s="73"/>
      <c r="C498" s="376" t="s">
        <v>69</v>
      </c>
      <c r="D498" s="376"/>
      <c r="E498" s="376"/>
      <c r="F498" s="376"/>
      <c r="G498" s="376"/>
      <c r="H498" s="376"/>
      <c r="I498" s="376"/>
      <c r="J498" s="376"/>
      <c r="K498" s="376"/>
      <c r="L498" s="376"/>
      <c r="M498" s="376"/>
      <c r="N498" s="376"/>
      <c r="O498" s="376"/>
      <c r="P498" s="376"/>
      <c r="Q498" s="376"/>
      <c r="R498" s="376"/>
      <c r="S498" s="376"/>
      <c r="T498" s="376"/>
      <c r="U498" s="376"/>
      <c r="V498" s="376"/>
      <c r="W498" s="376"/>
      <c r="X498" s="376"/>
      <c r="Y498" s="376"/>
      <c r="Z498" s="705"/>
      <c r="AA498" s="705"/>
      <c r="AB498" s="705"/>
      <c r="AC498" s="705"/>
      <c r="AD498" s="705"/>
      <c r="AE498" s="705"/>
      <c r="AF498" s="705"/>
      <c r="AG498" s="705"/>
      <c r="AH498" s="706">
        <f t="shared" si="2"/>
        <v>0</v>
      </c>
      <c r="AI498" s="706"/>
      <c r="AJ498" s="73"/>
      <c r="AK498" s="73"/>
    </row>
    <row r="499" spans="1:37" ht="12" customHeight="1">
      <c r="A499" s="73"/>
      <c r="B499" s="73"/>
      <c r="C499" s="599" t="s">
        <v>70</v>
      </c>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706">
        <f>Z500+Z503+Z510</f>
        <v>0</v>
      </c>
      <c r="AA499" s="706"/>
      <c r="AB499" s="706"/>
      <c r="AC499" s="706"/>
      <c r="AD499" s="706"/>
      <c r="AE499" s="706"/>
      <c r="AF499" s="706">
        <f>AF500+AF503+AF509+AF510</f>
        <v>0</v>
      </c>
      <c r="AG499" s="706"/>
      <c r="AH499" s="706">
        <f>AH500+AH503+AH509+AH510</f>
        <v>0</v>
      </c>
      <c r="AI499" s="706"/>
      <c r="AJ499" s="73"/>
      <c r="AK499" s="73"/>
    </row>
    <row r="500" spans="1:37" ht="12" customHeight="1">
      <c r="A500" s="73"/>
      <c r="B500" s="73"/>
      <c r="C500" s="376" t="s">
        <v>71</v>
      </c>
      <c r="D500" s="376"/>
      <c r="E500" s="376"/>
      <c r="F500" s="376"/>
      <c r="G500" s="376"/>
      <c r="H500" s="376"/>
      <c r="I500" s="376"/>
      <c r="J500" s="376"/>
      <c r="K500" s="376"/>
      <c r="L500" s="376"/>
      <c r="M500" s="376"/>
      <c r="N500" s="376"/>
      <c r="O500" s="376"/>
      <c r="P500" s="376"/>
      <c r="Q500" s="376"/>
      <c r="R500" s="376"/>
      <c r="S500" s="376"/>
      <c r="T500" s="376"/>
      <c r="U500" s="376"/>
      <c r="V500" s="376"/>
      <c r="W500" s="376"/>
      <c r="X500" s="376"/>
      <c r="Y500" s="376"/>
      <c r="Z500" s="706">
        <f>Z501+Z502</f>
        <v>0</v>
      </c>
      <c r="AA500" s="706"/>
      <c r="AB500" s="706"/>
      <c r="AC500" s="706"/>
      <c r="AD500" s="706"/>
      <c r="AE500" s="706"/>
      <c r="AF500" s="706">
        <f>AF501+AF502</f>
        <v>0</v>
      </c>
      <c r="AG500" s="706"/>
      <c r="AH500" s="706">
        <f>AH501+AH502</f>
        <v>0</v>
      </c>
      <c r="AI500" s="706"/>
      <c r="AJ500" s="73"/>
      <c r="AK500" s="73"/>
    </row>
    <row r="501" spans="1:37" ht="12" customHeight="1">
      <c r="A501" s="73"/>
      <c r="B501" s="73"/>
      <c r="C501" s="376" t="s">
        <v>454</v>
      </c>
      <c r="D501" s="376"/>
      <c r="E501" s="376"/>
      <c r="F501" s="376"/>
      <c r="G501" s="376"/>
      <c r="H501" s="376"/>
      <c r="I501" s="376"/>
      <c r="J501" s="376"/>
      <c r="K501" s="376"/>
      <c r="L501" s="376"/>
      <c r="M501" s="376"/>
      <c r="N501" s="376"/>
      <c r="O501" s="376"/>
      <c r="P501" s="376"/>
      <c r="Q501" s="376"/>
      <c r="R501" s="376"/>
      <c r="S501" s="376"/>
      <c r="T501" s="376"/>
      <c r="U501" s="376"/>
      <c r="V501" s="376"/>
      <c r="W501" s="376"/>
      <c r="X501" s="376"/>
      <c r="Y501" s="376"/>
      <c r="Z501" s="717"/>
      <c r="AA501" s="717"/>
      <c r="AB501" s="717"/>
      <c r="AC501" s="717"/>
      <c r="AD501" s="717"/>
      <c r="AE501" s="717"/>
      <c r="AF501" s="717"/>
      <c r="AG501" s="717"/>
      <c r="AH501" s="706">
        <f>Z501+AF501</f>
        <v>0</v>
      </c>
      <c r="AI501" s="706"/>
      <c r="AJ501" s="73"/>
      <c r="AK501" s="73"/>
    </row>
    <row r="502" spans="1:37" ht="12" customHeight="1">
      <c r="A502" s="73"/>
      <c r="B502" s="73"/>
      <c r="C502" s="376" t="s">
        <v>455</v>
      </c>
      <c r="D502" s="376"/>
      <c r="E502" s="376"/>
      <c r="F502" s="376"/>
      <c r="G502" s="376"/>
      <c r="H502" s="376"/>
      <c r="I502" s="376"/>
      <c r="J502" s="376"/>
      <c r="K502" s="376"/>
      <c r="L502" s="376"/>
      <c r="M502" s="376"/>
      <c r="N502" s="376"/>
      <c r="O502" s="376"/>
      <c r="P502" s="376"/>
      <c r="Q502" s="376"/>
      <c r="R502" s="376"/>
      <c r="S502" s="376"/>
      <c r="T502" s="376"/>
      <c r="U502" s="376"/>
      <c r="V502" s="376"/>
      <c r="W502" s="376"/>
      <c r="X502" s="376"/>
      <c r="Y502" s="376"/>
      <c r="Z502" s="705"/>
      <c r="AA502" s="705"/>
      <c r="AB502" s="705"/>
      <c r="AC502" s="705"/>
      <c r="AD502" s="705"/>
      <c r="AE502" s="705"/>
      <c r="AF502" s="705"/>
      <c r="AG502" s="705"/>
      <c r="AH502" s="706">
        <f>AF502+Z502</f>
        <v>0</v>
      </c>
      <c r="AI502" s="706"/>
      <c r="AJ502" s="73"/>
      <c r="AK502" s="73"/>
    </row>
    <row r="503" spans="1:37" ht="12" customHeight="1">
      <c r="A503" s="73"/>
      <c r="B503" s="73"/>
      <c r="C503" s="376" t="s">
        <v>74</v>
      </c>
      <c r="D503" s="376"/>
      <c r="E503" s="376"/>
      <c r="F503" s="376"/>
      <c r="G503" s="376"/>
      <c r="H503" s="376"/>
      <c r="I503" s="376"/>
      <c r="J503" s="376"/>
      <c r="K503" s="376"/>
      <c r="L503" s="376"/>
      <c r="M503" s="376"/>
      <c r="N503" s="376"/>
      <c r="O503" s="376"/>
      <c r="P503" s="376"/>
      <c r="Q503" s="376"/>
      <c r="R503" s="376"/>
      <c r="S503" s="376"/>
      <c r="T503" s="376"/>
      <c r="U503" s="376"/>
      <c r="V503" s="376"/>
      <c r="W503" s="376"/>
      <c r="X503" s="376"/>
      <c r="Y503" s="376"/>
      <c r="Z503" s="706">
        <f>Z505+Z506+Z508</f>
        <v>0</v>
      </c>
      <c r="AA503" s="706"/>
      <c r="AB503" s="706"/>
      <c r="AC503" s="706"/>
      <c r="AD503" s="706"/>
      <c r="AE503" s="706"/>
      <c r="AF503" s="706">
        <f>SUM(AF504:AG508)</f>
        <v>0</v>
      </c>
      <c r="AG503" s="706"/>
      <c r="AH503" s="706">
        <f>SUM(AH504:AI508)</f>
        <v>0</v>
      </c>
      <c r="AI503" s="706"/>
      <c r="AJ503" s="73"/>
      <c r="AK503" s="73"/>
    </row>
    <row r="504" spans="1:37" ht="12" customHeight="1">
      <c r="A504" s="73"/>
      <c r="B504" s="73"/>
      <c r="C504" s="778" t="s">
        <v>464</v>
      </c>
      <c r="D504" s="779"/>
      <c r="E504" s="779"/>
      <c r="F504" s="779"/>
      <c r="G504" s="779"/>
      <c r="H504" s="779"/>
      <c r="I504" s="779"/>
      <c r="J504" s="779"/>
      <c r="K504" s="779"/>
      <c r="L504" s="779"/>
      <c r="M504" s="779"/>
      <c r="N504" s="779"/>
      <c r="O504" s="779"/>
      <c r="P504" s="779"/>
      <c r="Q504" s="779"/>
      <c r="R504" s="779"/>
      <c r="S504" s="779"/>
      <c r="T504" s="779"/>
      <c r="U504" s="779"/>
      <c r="V504" s="779"/>
      <c r="W504" s="779"/>
      <c r="X504" s="779"/>
      <c r="Y504" s="780"/>
      <c r="Z504" s="774"/>
      <c r="AA504" s="775"/>
      <c r="AB504" s="775"/>
      <c r="AC504" s="775"/>
      <c r="AD504" s="775"/>
      <c r="AE504" s="776"/>
      <c r="AF504" s="768"/>
      <c r="AG504" s="770"/>
      <c r="AH504" s="771">
        <f>AF504</f>
        <v>0</v>
      </c>
      <c r="AI504" s="772"/>
      <c r="AJ504" s="73"/>
      <c r="AK504" s="73"/>
    </row>
    <row r="505" spans="1:37" ht="12" customHeight="1">
      <c r="A505" s="73"/>
      <c r="B505" s="73"/>
      <c r="C505" s="778" t="s">
        <v>456</v>
      </c>
      <c r="D505" s="779"/>
      <c r="E505" s="779"/>
      <c r="F505" s="779"/>
      <c r="G505" s="779"/>
      <c r="H505" s="779"/>
      <c r="I505" s="779"/>
      <c r="J505" s="779"/>
      <c r="K505" s="779"/>
      <c r="L505" s="779"/>
      <c r="M505" s="779"/>
      <c r="N505" s="779"/>
      <c r="O505" s="779"/>
      <c r="P505" s="779"/>
      <c r="Q505" s="779"/>
      <c r="R505" s="779"/>
      <c r="S505" s="779"/>
      <c r="T505" s="779"/>
      <c r="U505" s="779"/>
      <c r="V505" s="779"/>
      <c r="W505" s="779"/>
      <c r="X505" s="779"/>
      <c r="Y505" s="780"/>
      <c r="Z505" s="784"/>
      <c r="AA505" s="785"/>
      <c r="AB505" s="785"/>
      <c r="AC505" s="785"/>
      <c r="AD505" s="785"/>
      <c r="AE505" s="786"/>
      <c r="AF505" s="768"/>
      <c r="AG505" s="770"/>
      <c r="AH505" s="771">
        <f>Z505+AF505</f>
        <v>0</v>
      </c>
      <c r="AI505" s="772"/>
      <c r="AJ505" s="73"/>
      <c r="AK505" s="73"/>
    </row>
    <row r="506" spans="1:37" ht="26.25" customHeight="1">
      <c r="A506" s="73"/>
      <c r="B506" s="73"/>
      <c r="C506" s="781" t="s">
        <v>457</v>
      </c>
      <c r="D506" s="782"/>
      <c r="E506" s="782"/>
      <c r="F506" s="782"/>
      <c r="G506" s="782"/>
      <c r="H506" s="782"/>
      <c r="I506" s="782"/>
      <c r="J506" s="782"/>
      <c r="K506" s="782"/>
      <c r="L506" s="782"/>
      <c r="M506" s="782"/>
      <c r="N506" s="782"/>
      <c r="O506" s="782"/>
      <c r="P506" s="782"/>
      <c r="Q506" s="782"/>
      <c r="R506" s="782"/>
      <c r="S506" s="782"/>
      <c r="T506" s="782"/>
      <c r="U506" s="782"/>
      <c r="V506" s="782"/>
      <c r="W506" s="782"/>
      <c r="X506" s="782"/>
      <c r="Y506" s="783"/>
      <c r="Z506" s="784"/>
      <c r="AA506" s="785"/>
      <c r="AB506" s="785"/>
      <c r="AC506" s="785"/>
      <c r="AD506" s="785"/>
      <c r="AE506" s="786"/>
      <c r="AF506" s="768"/>
      <c r="AG506" s="770"/>
      <c r="AH506" s="771">
        <f>Z506+AF506</f>
        <v>0</v>
      </c>
      <c r="AI506" s="772"/>
      <c r="AJ506" s="73"/>
      <c r="AK506" s="73"/>
    </row>
    <row r="507" spans="1:37" ht="12" customHeight="1">
      <c r="A507" s="73"/>
      <c r="B507" s="73"/>
      <c r="C507" s="778" t="s">
        <v>463</v>
      </c>
      <c r="D507" s="779"/>
      <c r="E507" s="779"/>
      <c r="F507" s="779"/>
      <c r="G507" s="779"/>
      <c r="H507" s="779"/>
      <c r="I507" s="779"/>
      <c r="J507" s="779"/>
      <c r="K507" s="779"/>
      <c r="L507" s="779"/>
      <c r="M507" s="779"/>
      <c r="N507" s="779"/>
      <c r="O507" s="779"/>
      <c r="P507" s="779"/>
      <c r="Q507" s="779"/>
      <c r="R507" s="779"/>
      <c r="S507" s="779"/>
      <c r="T507" s="779"/>
      <c r="U507" s="779"/>
      <c r="V507" s="779"/>
      <c r="W507" s="779"/>
      <c r="X507" s="779"/>
      <c r="Y507" s="780"/>
      <c r="Z507" s="774"/>
      <c r="AA507" s="775"/>
      <c r="AB507" s="775"/>
      <c r="AC507" s="775"/>
      <c r="AD507" s="775"/>
      <c r="AE507" s="776"/>
      <c r="AF507" s="768"/>
      <c r="AG507" s="770"/>
      <c r="AH507" s="771">
        <f>AF507</f>
        <v>0</v>
      </c>
      <c r="AI507" s="772"/>
      <c r="AJ507" s="73"/>
      <c r="AK507" s="73"/>
    </row>
    <row r="508" spans="1:37" ht="25.5" customHeight="1">
      <c r="A508" s="73"/>
      <c r="B508" s="73"/>
      <c r="C508" s="781" t="s">
        <v>458</v>
      </c>
      <c r="D508" s="782"/>
      <c r="E508" s="782"/>
      <c r="F508" s="782"/>
      <c r="G508" s="782"/>
      <c r="H508" s="782"/>
      <c r="I508" s="782"/>
      <c r="J508" s="782"/>
      <c r="K508" s="782"/>
      <c r="L508" s="782"/>
      <c r="M508" s="782"/>
      <c r="N508" s="782"/>
      <c r="O508" s="782"/>
      <c r="P508" s="782"/>
      <c r="Q508" s="782"/>
      <c r="R508" s="782"/>
      <c r="S508" s="782"/>
      <c r="T508" s="782"/>
      <c r="U508" s="782"/>
      <c r="V508" s="782"/>
      <c r="W508" s="782"/>
      <c r="X508" s="782"/>
      <c r="Y508" s="783"/>
      <c r="Z508" s="784"/>
      <c r="AA508" s="785"/>
      <c r="AB508" s="785"/>
      <c r="AC508" s="785"/>
      <c r="AD508" s="785"/>
      <c r="AE508" s="786"/>
      <c r="AF508" s="768"/>
      <c r="AG508" s="770"/>
      <c r="AH508" s="771">
        <f>Z508+AF508</f>
        <v>0</v>
      </c>
      <c r="AI508" s="772"/>
      <c r="AJ508" s="73"/>
      <c r="AK508" s="73"/>
    </row>
    <row r="509" spans="1:37" ht="13.5" customHeight="1">
      <c r="A509" s="73"/>
      <c r="B509" s="73"/>
      <c r="C509" s="359" t="s">
        <v>462</v>
      </c>
      <c r="D509" s="360"/>
      <c r="E509" s="360"/>
      <c r="F509" s="360"/>
      <c r="G509" s="360"/>
      <c r="H509" s="360"/>
      <c r="I509" s="360"/>
      <c r="J509" s="360"/>
      <c r="K509" s="360"/>
      <c r="L509" s="360"/>
      <c r="M509" s="360"/>
      <c r="N509" s="360"/>
      <c r="O509" s="360"/>
      <c r="P509" s="360"/>
      <c r="Q509" s="360"/>
      <c r="R509" s="360"/>
      <c r="S509" s="360"/>
      <c r="T509" s="360"/>
      <c r="U509" s="360"/>
      <c r="V509" s="360"/>
      <c r="W509" s="360"/>
      <c r="X509" s="360"/>
      <c r="Y509" s="361"/>
      <c r="Z509" s="774"/>
      <c r="AA509" s="775"/>
      <c r="AB509" s="775"/>
      <c r="AC509" s="775"/>
      <c r="AD509" s="775"/>
      <c r="AE509" s="776"/>
      <c r="AF509" s="768"/>
      <c r="AG509" s="770"/>
      <c r="AH509" s="771">
        <f>AF509</f>
        <v>0</v>
      </c>
      <c r="AI509" s="772"/>
      <c r="AJ509" s="73"/>
      <c r="AK509" s="73"/>
    </row>
    <row r="510" spans="1:37" ht="12" customHeight="1">
      <c r="A510" s="73"/>
      <c r="B510" s="73"/>
      <c r="C510" s="376" t="s">
        <v>459</v>
      </c>
      <c r="D510" s="376"/>
      <c r="E510" s="376"/>
      <c r="F510" s="376"/>
      <c r="G510" s="376"/>
      <c r="H510" s="376"/>
      <c r="I510" s="376"/>
      <c r="J510" s="376"/>
      <c r="K510" s="376"/>
      <c r="L510" s="376"/>
      <c r="M510" s="376"/>
      <c r="N510" s="376"/>
      <c r="O510" s="376"/>
      <c r="P510" s="376"/>
      <c r="Q510" s="376"/>
      <c r="R510" s="376"/>
      <c r="S510" s="376"/>
      <c r="T510" s="376"/>
      <c r="U510" s="376"/>
      <c r="V510" s="376"/>
      <c r="W510" s="376"/>
      <c r="X510" s="376"/>
      <c r="Y510" s="376"/>
      <c r="Z510" s="717"/>
      <c r="AA510" s="717"/>
      <c r="AB510" s="717"/>
      <c r="AC510" s="717"/>
      <c r="AD510" s="717"/>
      <c r="AE510" s="717"/>
      <c r="AF510" s="705"/>
      <c r="AG510" s="705"/>
      <c r="AH510" s="706">
        <f>AF510+Z510</f>
        <v>0</v>
      </c>
      <c r="AI510" s="706"/>
      <c r="AJ510" s="73"/>
      <c r="AK510" s="73"/>
    </row>
    <row r="511" spans="1:37" ht="12" customHeight="1">
      <c r="A511" s="73"/>
      <c r="B511" s="73"/>
      <c r="C511" s="599" t="s">
        <v>460</v>
      </c>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706">
        <f>Z513</f>
        <v>0</v>
      </c>
      <c r="AA511" s="706"/>
      <c r="AB511" s="706"/>
      <c r="AC511" s="706"/>
      <c r="AD511" s="706"/>
      <c r="AE511" s="706"/>
      <c r="AF511" s="706">
        <f>AF512+AF513</f>
        <v>0</v>
      </c>
      <c r="AG511" s="706"/>
      <c r="AH511" s="706">
        <f>AH512+AH513</f>
        <v>0</v>
      </c>
      <c r="AI511" s="706"/>
      <c r="AJ511" s="73"/>
      <c r="AK511" s="73"/>
    </row>
    <row r="512" spans="1:37" ht="12" customHeight="1">
      <c r="A512" s="73"/>
      <c r="B512" s="73"/>
      <c r="C512" s="376" t="s">
        <v>77</v>
      </c>
      <c r="D512" s="376"/>
      <c r="E512" s="376"/>
      <c r="F512" s="376"/>
      <c r="G512" s="376"/>
      <c r="H512" s="376"/>
      <c r="I512" s="376"/>
      <c r="J512" s="376"/>
      <c r="K512" s="376"/>
      <c r="L512" s="376"/>
      <c r="M512" s="376"/>
      <c r="N512" s="376"/>
      <c r="O512" s="376"/>
      <c r="P512" s="376"/>
      <c r="Q512" s="376"/>
      <c r="R512" s="376"/>
      <c r="S512" s="376"/>
      <c r="T512" s="376"/>
      <c r="U512" s="376"/>
      <c r="V512" s="376"/>
      <c r="W512" s="376"/>
      <c r="X512" s="376"/>
      <c r="Y512" s="376"/>
      <c r="Z512" s="704"/>
      <c r="AA512" s="704"/>
      <c r="AB512" s="704"/>
      <c r="AC512" s="704"/>
      <c r="AD512" s="704"/>
      <c r="AE512" s="704"/>
      <c r="AF512" s="705"/>
      <c r="AG512" s="705"/>
      <c r="AH512" s="706">
        <f>AF512</f>
        <v>0</v>
      </c>
      <c r="AI512" s="706"/>
      <c r="AJ512" s="73"/>
      <c r="AK512" s="73"/>
    </row>
    <row r="513" spans="1:37" ht="12" customHeight="1">
      <c r="A513" s="73"/>
      <c r="B513" s="73"/>
      <c r="C513" s="376" t="s">
        <v>78</v>
      </c>
      <c r="D513" s="376"/>
      <c r="E513" s="376"/>
      <c r="F513" s="376"/>
      <c r="G513" s="376"/>
      <c r="H513" s="376"/>
      <c r="I513" s="376"/>
      <c r="J513" s="376"/>
      <c r="K513" s="376"/>
      <c r="L513" s="376"/>
      <c r="M513" s="376"/>
      <c r="N513" s="376"/>
      <c r="O513" s="376"/>
      <c r="P513" s="376"/>
      <c r="Q513" s="376"/>
      <c r="R513" s="376"/>
      <c r="S513" s="376"/>
      <c r="T513" s="376"/>
      <c r="U513" s="376"/>
      <c r="V513" s="376"/>
      <c r="W513" s="376"/>
      <c r="X513" s="376"/>
      <c r="Y513" s="376"/>
      <c r="Z513" s="705"/>
      <c r="AA513" s="705"/>
      <c r="AB513" s="705"/>
      <c r="AC513" s="705"/>
      <c r="AD513" s="705"/>
      <c r="AE513" s="705"/>
      <c r="AF513" s="705"/>
      <c r="AG513" s="705"/>
      <c r="AH513" s="706">
        <f>AF513+Z513</f>
        <v>0</v>
      </c>
      <c r="AI513" s="706"/>
      <c r="AJ513" s="73"/>
      <c r="AK513" s="73"/>
    </row>
    <row r="514" spans="1:37" ht="12" customHeight="1">
      <c r="A514" s="73"/>
      <c r="B514" s="73"/>
      <c r="C514" s="599" t="s">
        <v>236</v>
      </c>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706">
        <f>Z460+Z465+Z466+Z492+Z499+Z511</f>
        <v>0</v>
      </c>
      <c r="AA514" s="706"/>
      <c r="AB514" s="706"/>
      <c r="AC514" s="706"/>
      <c r="AD514" s="706"/>
      <c r="AE514" s="706"/>
      <c r="AF514" s="706">
        <f>AF460+AF465+AF466+AF492+AF499+AF511</f>
        <v>0</v>
      </c>
      <c r="AG514" s="706"/>
      <c r="AH514" s="706">
        <f>AH460+AH465+AH466+AH492+AH499+AH511</f>
        <v>0</v>
      </c>
      <c r="AI514" s="706"/>
      <c r="AJ514" s="73"/>
      <c r="AK514" s="73"/>
    </row>
    <row r="515" spans="1:37" ht="24.75" customHeight="1">
      <c r="A515" s="73"/>
      <c r="B515" s="73"/>
      <c r="C515" s="376" t="s">
        <v>79</v>
      </c>
      <c r="D515" s="376"/>
      <c r="E515" s="376"/>
      <c r="F515" s="376"/>
      <c r="G515" s="376"/>
      <c r="H515" s="376"/>
      <c r="I515" s="376"/>
      <c r="J515" s="376"/>
      <c r="K515" s="376"/>
      <c r="L515" s="376"/>
      <c r="M515" s="376"/>
      <c r="N515" s="376"/>
      <c r="O515" s="376"/>
      <c r="P515" s="376"/>
      <c r="Q515" s="376"/>
      <c r="R515" s="376"/>
      <c r="S515" s="376"/>
      <c r="T515" s="376"/>
      <c r="U515" s="376"/>
      <c r="V515" s="376"/>
      <c r="W515" s="376"/>
      <c r="X515" s="376"/>
      <c r="Y515" s="376"/>
      <c r="Z515" s="377" t="str">
        <f>IF(Z516&lt;=PRODUCT(0.05,Z514),"Actualizare mai mica de 5% din valoarea eligibila","")</f>
        <v>Actualizare mai mica de 5% din valoarea eligibila</v>
      </c>
      <c r="AA515" s="378"/>
      <c r="AB515" s="378"/>
      <c r="AC515" s="378"/>
      <c r="AD515" s="378"/>
      <c r="AE515" s="378"/>
      <c r="AF515" s="378"/>
      <c r="AG515" s="409">
        <f>IF(Z516&lt;=PRODUCT(0.05,Z514),"","Actualizare mai mare de 5% din valoarea eligibila!")</f>
      </c>
      <c r="AH515" s="409"/>
      <c r="AI515" s="410"/>
      <c r="AJ515" s="73"/>
      <c r="AK515" s="73"/>
    </row>
    <row r="516" spans="1:37" ht="12" customHeight="1">
      <c r="A516" s="73"/>
      <c r="B516" s="73"/>
      <c r="C516" s="599" t="s">
        <v>80</v>
      </c>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705"/>
      <c r="AA516" s="705"/>
      <c r="AB516" s="705"/>
      <c r="AC516" s="705"/>
      <c r="AD516" s="705"/>
      <c r="AE516" s="705"/>
      <c r="AF516" s="704">
        <f>AF514</f>
        <v>0</v>
      </c>
      <c r="AG516" s="704"/>
      <c r="AH516" s="706">
        <f>Z516</f>
        <v>0</v>
      </c>
      <c r="AI516" s="706"/>
      <c r="AJ516" s="73"/>
      <c r="AK516" s="73"/>
    </row>
    <row r="517" spans="1:37" ht="12" customHeight="1">
      <c r="A517" s="73"/>
      <c r="B517" s="73"/>
      <c r="C517" s="599" t="s">
        <v>81</v>
      </c>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706">
        <f>Z514+Z516</f>
        <v>0</v>
      </c>
      <c r="AA517" s="706"/>
      <c r="AB517" s="706"/>
      <c r="AC517" s="706"/>
      <c r="AD517" s="706"/>
      <c r="AE517" s="706"/>
      <c r="AF517" s="704"/>
      <c r="AG517" s="704"/>
      <c r="AH517" s="706">
        <f>AF516+Z517</f>
        <v>0</v>
      </c>
      <c r="AI517" s="706"/>
      <c r="AJ517" s="73"/>
      <c r="AK517" s="73"/>
    </row>
    <row r="518" spans="1:37" ht="12" customHeight="1">
      <c r="A518" s="73"/>
      <c r="B518" s="73"/>
      <c r="C518" s="599" t="s">
        <v>82</v>
      </c>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705"/>
      <c r="AA518" s="705"/>
      <c r="AB518" s="705"/>
      <c r="AC518" s="705"/>
      <c r="AD518" s="705"/>
      <c r="AE518" s="705"/>
      <c r="AF518" s="705"/>
      <c r="AG518" s="705"/>
      <c r="AH518" s="706">
        <f>Z518+AF518</f>
        <v>0</v>
      </c>
      <c r="AI518" s="706"/>
      <c r="AJ518" s="73"/>
      <c r="AK518" s="73"/>
    </row>
    <row r="519" spans="1:37" ht="12" customHeight="1">
      <c r="A519" s="73"/>
      <c r="B519" s="73"/>
      <c r="C519" s="599" t="s">
        <v>83</v>
      </c>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706">
        <f>AH517+AH518</f>
        <v>0</v>
      </c>
      <c r="AA519" s="706"/>
      <c r="AB519" s="706"/>
      <c r="AC519" s="706"/>
      <c r="AD519" s="706"/>
      <c r="AE519" s="706"/>
      <c r="AF519" s="706"/>
      <c r="AG519" s="706"/>
      <c r="AH519" s="706"/>
      <c r="AI519" s="706"/>
      <c r="AJ519" s="73"/>
      <c r="AK519" s="73"/>
    </row>
    <row r="520" spans="1:37" ht="10.5" customHeight="1">
      <c r="A520" s="73"/>
      <c r="B520" s="73"/>
      <c r="C520" s="714"/>
      <c r="D520" s="714"/>
      <c r="E520" s="714"/>
      <c r="F520" s="714"/>
      <c r="G520" s="714"/>
      <c r="H520" s="714"/>
      <c r="I520" s="714"/>
      <c r="J520" s="714"/>
      <c r="K520" s="714"/>
      <c r="L520" s="714"/>
      <c r="M520" s="714"/>
      <c r="N520" s="714"/>
      <c r="O520" s="714"/>
      <c r="P520" s="714"/>
      <c r="Q520" s="714"/>
      <c r="R520" s="714"/>
      <c r="S520" s="714"/>
      <c r="T520" s="714"/>
      <c r="U520" s="714"/>
      <c r="V520" s="714"/>
      <c r="W520" s="714"/>
      <c r="X520" s="714"/>
      <c r="Y520" s="714"/>
      <c r="Z520" s="715" t="s">
        <v>84</v>
      </c>
      <c r="AA520" s="715"/>
      <c r="AB520" s="715"/>
      <c r="AC520" s="715"/>
      <c r="AD520" s="715"/>
      <c r="AE520" s="715"/>
      <c r="AF520" s="715" t="s">
        <v>50</v>
      </c>
      <c r="AG520" s="715"/>
      <c r="AH520" s="706"/>
      <c r="AI520" s="706"/>
      <c r="AJ520" s="73"/>
      <c r="AK520" s="73"/>
    </row>
    <row r="521" spans="1:37" ht="12" customHeight="1">
      <c r="A521" s="73"/>
      <c r="B521" s="73"/>
      <c r="C521" s="600" t="s">
        <v>85</v>
      </c>
      <c r="D521" s="600"/>
      <c r="E521" s="600"/>
      <c r="F521" s="600"/>
      <c r="G521" s="600"/>
      <c r="H521" s="600"/>
      <c r="I521" s="600"/>
      <c r="J521" s="600"/>
      <c r="K521" s="600"/>
      <c r="L521" s="600"/>
      <c r="M521" s="600"/>
      <c r="N521" s="600"/>
      <c r="O521" s="600"/>
      <c r="P521" s="600"/>
      <c r="Q521" s="600"/>
      <c r="R521" s="600"/>
      <c r="S521" s="600"/>
      <c r="T521" s="600"/>
      <c r="U521" s="600"/>
      <c r="V521" s="600"/>
      <c r="W521" s="600"/>
      <c r="X521" s="600"/>
      <c r="Y521" s="600"/>
      <c r="Z521" s="706">
        <f>AF521*O453</f>
        <v>0</v>
      </c>
      <c r="AA521" s="706"/>
      <c r="AB521" s="706"/>
      <c r="AC521" s="706"/>
      <c r="AD521" s="706"/>
      <c r="AE521" s="706"/>
      <c r="AF521" s="706">
        <f>Z519</f>
        <v>0</v>
      </c>
      <c r="AG521" s="706"/>
      <c r="AH521" s="706"/>
      <c r="AI521" s="706"/>
      <c r="AJ521" s="73"/>
      <c r="AK521" s="73"/>
    </row>
    <row r="522" spans="1:37" ht="12" customHeight="1">
      <c r="A522" s="73"/>
      <c r="B522" s="73"/>
      <c r="C522" s="600" t="s">
        <v>86</v>
      </c>
      <c r="D522" s="600"/>
      <c r="E522" s="600"/>
      <c r="F522" s="600"/>
      <c r="G522" s="600"/>
      <c r="H522" s="600"/>
      <c r="I522" s="600"/>
      <c r="J522" s="600"/>
      <c r="K522" s="600"/>
      <c r="L522" s="600"/>
      <c r="M522" s="600"/>
      <c r="N522" s="600"/>
      <c r="O522" s="600"/>
      <c r="P522" s="600"/>
      <c r="Q522" s="600"/>
      <c r="R522" s="600"/>
      <c r="S522" s="600"/>
      <c r="T522" s="600"/>
      <c r="U522" s="600"/>
      <c r="V522" s="600"/>
      <c r="W522" s="600"/>
      <c r="X522" s="600"/>
      <c r="Y522" s="600"/>
      <c r="Z522" s="706">
        <f>AF522*O453</f>
        <v>0</v>
      </c>
      <c r="AA522" s="706"/>
      <c r="AB522" s="706"/>
      <c r="AC522" s="706"/>
      <c r="AD522" s="706"/>
      <c r="AE522" s="706"/>
      <c r="AF522" s="706">
        <f>Z517+Z518</f>
        <v>0</v>
      </c>
      <c r="AG522" s="706"/>
      <c r="AH522" s="706"/>
      <c r="AI522" s="706"/>
      <c r="AJ522" s="73"/>
      <c r="AK522" s="73"/>
    </row>
    <row r="523" spans="1:37" ht="12" customHeight="1">
      <c r="A523" s="73"/>
      <c r="B523" s="73"/>
      <c r="C523" s="600" t="s">
        <v>87</v>
      </c>
      <c r="D523" s="600"/>
      <c r="E523" s="600"/>
      <c r="F523" s="600"/>
      <c r="G523" s="600"/>
      <c r="H523" s="600"/>
      <c r="I523" s="600"/>
      <c r="J523" s="600"/>
      <c r="K523" s="600"/>
      <c r="L523" s="600"/>
      <c r="M523" s="600"/>
      <c r="N523" s="600"/>
      <c r="O523" s="600"/>
      <c r="P523" s="600"/>
      <c r="Q523" s="600"/>
      <c r="R523" s="600"/>
      <c r="S523" s="600"/>
      <c r="T523" s="600"/>
      <c r="U523" s="600"/>
      <c r="V523" s="600"/>
      <c r="W523" s="600"/>
      <c r="X523" s="600"/>
      <c r="Y523" s="600"/>
      <c r="Z523" s="706">
        <f>Z521-Z522</f>
        <v>0</v>
      </c>
      <c r="AA523" s="706"/>
      <c r="AB523" s="706"/>
      <c r="AC523" s="706"/>
      <c r="AD523" s="706"/>
      <c r="AE523" s="706"/>
      <c r="AF523" s="706">
        <f>AF521-AF522</f>
        <v>0</v>
      </c>
      <c r="AG523" s="706"/>
      <c r="AH523" s="706"/>
      <c r="AI523" s="706"/>
      <c r="AJ523" s="73"/>
      <c r="AK523" s="73"/>
    </row>
    <row r="524" spans="1:37" ht="14.25" customHeight="1">
      <c r="A524" s="73"/>
      <c r="B524" s="73"/>
      <c r="C524" s="590" t="s">
        <v>88</v>
      </c>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t="s">
        <v>47</v>
      </c>
      <c r="AA524" s="590"/>
      <c r="AB524" s="590"/>
      <c r="AC524" s="590"/>
      <c r="AD524" s="590"/>
      <c r="AE524" s="590"/>
      <c r="AF524" s="590" t="s">
        <v>48</v>
      </c>
      <c r="AG524" s="590"/>
      <c r="AH524" s="590" t="s">
        <v>49</v>
      </c>
      <c r="AI524" s="590"/>
      <c r="AJ524" s="73"/>
      <c r="AK524" s="73"/>
    </row>
    <row r="525" spans="1:37" ht="11.25" customHeight="1">
      <c r="A525" s="73"/>
      <c r="B525" s="73"/>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723" t="s">
        <v>50</v>
      </c>
      <c r="AA525" s="723"/>
      <c r="AB525" s="723"/>
      <c r="AC525" s="723"/>
      <c r="AD525" s="723"/>
      <c r="AE525" s="723"/>
      <c r="AF525" s="723" t="s">
        <v>50</v>
      </c>
      <c r="AG525" s="723"/>
      <c r="AH525" s="723" t="s">
        <v>50</v>
      </c>
      <c r="AI525" s="723"/>
      <c r="AJ525" s="73"/>
      <c r="AK525" s="73"/>
    </row>
    <row r="526" spans="1:37" ht="12.75" customHeight="1">
      <c r="A526" s="73"/>
      <c r="B526" s="73"/>
      <c r="C526" s="421" t="s">
        <v>89</v>
      </c>
      <c r="D526" s="421"/>
      <c r="E526" s="421"/>
      <c r="F526" s="421"/>
      <c r="G526" s="421"/>
      <c r="H526" s="421"/>
      <c r="I526" s="421"/>
      <c r="J526" s="421"/>
      <c r="K526" s="421"/>
      <c r="L526" s="421"/>
      <c r="M526" s="421"/>
      <c r="N526" s="421"/>
      <c r="O526" s="421"/>
      <c r="P526" s="421"/>
      <c r="Q526" s="421"/>
      <c r="R526" s="421"/>
      <c r="S526" s="421"/>
      <c r="T526" s="421"/>
      <c r="U526" s="421"/>
      <c r="V526" s="421"/>
      <c r="W526" s="421"/>
      <c r="X526" s="421"/>
      <c r="Y526" s="421"/>
      <c r="Z526" s="716"/>
      <c r="AA526" s="716"/>
      <c r="AB526" s="716"/>
      <c r="AC526" s="716"/>
      <c r="AD526" s="716"/>
      <c r="AE526" s="716"/>
      <c r="AF526" s="704"/>
      <c r="AG526" s="704"/>
      <c r="AH526" s="706">
        <f>Z526</f>
        <v>0</v>
      </c>
      <c r="AI526" s="706"/>
      <c r="AJ526" s="73"/>
      <c r="AK526" s="73"/>
    </row>
    <row r="527" spans="1:37" ht="12.75" customHeight="1">
      <c r="A527" s="73"/>
      <c r="B527" s="73"/>
      <c r="C527" s="421" t="s">
        <v>90</v>
      </c>
      <c r="D527" s="421"/>
      <c r="E527" s="421"/>
      <c r="F527" s="421"/>
      <c r="G527" s="421"/>
      <c r="H527" s="421"/>
      <c r="I527" s="421"/>
      <c r="J527" s="421"/>
      <c r="K527" s="421"/>
      <c r="L527" s="421"/>
      <c r="M527" s="421"/>
      <c r="N527" s="421"/>
      <c r="O527" s="421"/>
      <c r="P527" s="421"/>
      <c r="Q527" s="421"/>
      <c r="R527" s="421"/>
      <c r="S527" s="421"/>
      <c r="T527" s="421"/>
      <c r="U527" s="421"/>
      <c r="V527" s="421"/>
      <c r="W527" s="421"/>
      <c r="X527" s="421"/>
      <c r="Y527" s="421"/>
      <c r="Z527" s="706">
        <f>Z528+Z529</f>
        <v>0</v>
      </c>
      <c r="AA527" s="706"/>
      <c r="AB527" s="706"/>
      <c r="AC527" s="706"/>
      <c r="AD527" s="706"/>
      <c r="AE527" s="706"/>
      <c r="AF527" s="706">
        <f>AF528+AF529</f>
        <v>0</v>
      </c>
      <c r="AG527" s="706"/>
      <c r="AH527" s="706">
        <f>AF527+Z527</f>
        <v>0</v>
      </c>
      <c r="AI527" s="706"/>
      <c r="AJ527" s="73"/>
      <c r="AK527" s="73"/>
    </row>
    <row r="528" spans="1:37" ht="12.75" customHeight="1">
      <c r="A528" s="73"/>
      <c r="B528" s="73"/>
      <c r="C528" s="421" t="s">
        <v>416</v>
      </c>
      <c r="D528" s="421"/>
      <c r="E528" s="421"/>
      <c r="F528" s="421"/>
      <c r="G528" s="421"/>
      <c r="H528" s="421"/>
      <c r="I528" s="421"/>
      <c r="J528" s="421"/>
      <c r="K528" s="421"/>
      <c r="L528" s="421"/>
      <c r="M528" s="421"/>
      <c r="N528" s="421"/>
      <c r="O528" s="421"/>
      <c r="P528" s="421"/>
      <c r="Q528" s="421"/>
      <c r="R528" s="421"/>
      <c r="S528" s="421"/>
      <c r="T528" s="421"/>
      <c r="U528" s="421"/>
      <c r="V528" s="421"/>
      <c r="W528" s="421"/>
      <c r="X528" s="421"/>
      <c r="Y528" s="421"/>
      <c r="Z528" s="716"/>
      <c r="AA528" s="716"/>
      <c r="AB528" s="716"/>
      <c r="AC528" s="716"/>
      <c r="AD528" s="716"/>
      <c r="AE528" s="716"/>
      <c r="AF528" s="716"/>
      <c r="AG528" s="716"/>
      <c r="AH528" s="706">
        <f>AF528+Z528</f>
        <v>0</v>
      </c>
      <c r="AI528" s="706"/>
      <c r="AJ528" s="73"/>
      <c r="AK528" s="73"/>
    </row>
    <row r="529" spans="1:37" ht="12.75" customHeight="1">
      <c r="A529" s="73"/>
      <c r="B529" s="73"/>
      <c r="C529" s="421" t="s">
        <v>417</v>
      </c>
      <c r="D529" s="421"/>
      <c r="E529" s="421"/>
      <c r="F529" s="421"/>
      <c r="G529" s="421"/>
      <c r="H529" s="421"/>
      <c r="I529" s="421"/>
      <c r="J529" s="421"/>
      <c r="K529" s="421"/>
      <c r="L529" s="421"/>
      <c r="M529" s="421"/>
      <c r="N529" s="421"/>
      <c r="O529" s="421"/>
      <c r="P529" s="421"/>
      <c r="Q529" s="421"/>
      <c r="R529" s="421"/>
      <c r="S529" s="421"/>
      <c r="T529" s="421"/>
      <c r="U529" s="421"/>
      <c r="V529" s="421"/>
      <c r="W529" s="421"/>
      <c r="X529" s="421"/>
      <c r="Y529" s="421"/>
      <c r="Z529" s="716"/>
      <c r="AA529" s="716"/>
      <c r="AB529" s="716"/>
      <c r="AC529" s="716"/>
      <c r="AD529" s="716"/>
      <c r="AE529" s="716"/>
      <c r="AF529" s="716"/>
      <c r="AG529" s="716"/>
      <c r="AH529" s="706">
        <f>AF529+Z529</f>
        <v>0</v>
      </c>
      <c r="AI529" s="706"/>
      <c r="AJ529" s="73"/>
      <c r="AK529" s="73"/>
    </row>
    <row r="530" spans="1:37" ht="12.75" customHeight="1">
      <c r="A530" s="73"/>
      <c r="B530" s="73"/>
      <c r="C530" s="421" t="s">
        <v>91</v>
      </c>
      <c r="D530" s="421"/>
      <c r="E530" s="421"/>
      <c r="F530" s="421"/>
      <c r="G530" s="421"/>
      <c r="H530" s="421"/>
      <c r="I530" s="421"/>
      <c r="J530" s="421"/>
      <c r="K530" s="421"/>
      <c r="L530" s="421"/>
      <c r="M530" s="421"/>
      <c r="N530" s="421"/>
      <c r="O530" s="421"/>
      <c r="P530" s="421"/>
      <c r="Q530" s="421"/>
      <c r="R530" s="421"/>
      <c r="S530" s="421"/>
      <c r="T530" s="421"/>
      <c r="U530" s="421"/>
      <c r="V530" s="421"/>
      <c r="W530" s="421"/>
      <c r="X530" s="421"/>
      <c r="Y530" s="421"/>
      <c r="Z530" s="716"/>
      <c r="AA530" s="716"/>
      <c r="AB530" s="716"/>
      <c r="AC530" s="716"/>
      <c r="AD530" s="716"/>
      <c r="AE530" s="716"/>
      <c r="AF530" s="705"/>
      <c r="AG530" s="705"/>
      <c r="AH530" s="706">
        <f>AF530+Z530</f>
        <v>0</v>
      </c>
      <c r="AI530" s="706"/>
      <c r="AJ530" s="73"/>
      <c r="AK530" s="73"/>
    </row>
    <row r="531" spans="1:37" ht="12.75" customHeight="1">
      <c r="A531" s="73"/>
      <c r="B531" s="73"/>
      <c r="C531" s="421" t="s">
        <v>92</v>
      </c>
      <c r="D531" s="421"/>
      <c r="E531" s="421"/>
      <c r="F531" s="421"/>
      <c r="G531" s="421"/>
      <c r="H531" s="421"/>
      <c r="I531" s="421"/>
      <c r="J531" s="421"/>
      <c r="K531" s="421"/>
      <c r="L531" s="421"/>
      <c r="M531" s="421"/>
      <c r="N531" s="421"/>
      <c r="O531" s="421"/>
      <c r="P531" s="421"/>
      <c r="Q531" s="421"/>
      <c r="R531" s="421"/>
      <c r="S531" s="421"/>
      <c r="T531" s="421"/>
      <c r="U531" s="421"/>
      <c r="V531" s="421"/>
      <c r="W531" s="421"/>
      <c r="X531" s="421"/>
      <c r="Y531" s="421"/>
      <c r="Z531" s="773">
        <f>Z526+Z527+Z530</f>
        <v>0</v>
      </c>
      <c r="AA531" s="773"/>
      <c r="AB531" s="773"/>
      <c r="AC531" s="773"/>
      <c r="AD531" s="773"/>
      <c r="AE531" s="773"/>
      <c r="AF531" s="773">
        <f>AF527+AF530</f>
        <v>0</v>
      </c>
      <c r="AG531" s="773"/>
      <c r="AH531" s="773">
        <f>AH526+AH527+AH530</f>
        <v>0</v>
      </c>
      <c r="AI531" s="773"/>
      <c r="AJ531" s="73"/>
      <c r="AK531" s="73"/>
    </row>
    <row r="532" spans="1:37" ht="12.75" customHeight="1">
      <c r="A532" s="73"/>
      <c r="B532" s="73"/>
      <c r="C532" s="421" t="s">
        <v>93</v>
      </c>
      <c r="D532" s="421"/>
      <c r="E532" s="421"/>
      <c r="F532" s="421"/>
      <c r="G532" s="421"/>
      <c r="H532" s="421"/>
      <c r="I532" s="421"/>
      <c r="J532" s="421"/>
      <c r="K532" s="421"/>
      <c r="L532" s="421"/>
      <c r="M532" s="421"/>
      <c r="N532" s="421"/>
      <c r="O532" s="421"/>
      <c r="P532" s="421"/>
      <c r="Q532" s="421"/>
      <c r="R532" s="421"/>
      <c r="S532" s="421"/>
      <c r="T532" s="421"/>
      <c r="U532" s="421"/>
      <c r="V532" s="421"/>
      <c r="W532" s="421"/>
      <c r="X532" s="421"/>
      <c r="Y532" s="421"/>
      <c r="Z532" s="718" t="e">
        <f>Z526/Z531</f>
        <v>#DIV/0!</v>
      </c>
      <c r="AA532" s="718"/>
      <c r="AB532" s="718"/>
      <c r="AC532" s="718"/>
      <c r="AD532" s="718"/>
      <c r="AE532" s="718"/>
      <c r="AF532" s="721"/>
      <c r="AG532" s="721"/>
      <c r="AH532" s="721"/>
      <c r="AI532" s="721"/>
      <c r="AJ532" s="73"/>
      <c r="AK532" s="73"/>
    </row>
    <row r="533" spans="1:37" ht="12.75" customHeight="1">
      <c r="A533" s="73"/>
      <c r="B533" s="73"/>
      <c r="C533" s="421" t="s">
        <v>94</v>
      </c>
      <c r="D533" s="421"/>
      <c r="E533" s="421"/>
      <c r="F533" s="421"/>
      <c r="G533" s="421"/>
      <c r="H533" s="421"/>
      <c r="I533" s="421"/>
      <c r="J533" s="421"/>
      <c r="K533" s="421"/>
      <c r="L533" s="421"/>
      <c r="M533" s="421"/>
      <c r="N533" s="421"/>
      <c r="O533" s="421"/>
      <c r="P533" s="421"/>
      <c r="Q533" s="421"/>
      <c r="R533" s="421"/>
      <c r="S533" s="421"/>
      <c r="T533" s="421"/>
      <c r="U533" s="421"/>
      <c r="V533" s="421"/>
      <c r="W533" s="421"/>
      <c r="X533" s="421"/>
      <c r="Y533" s="421"/>
      <c r="Z533" s="705"/>
      <c r="AA533" s="705"/>
      <c r="AB533" s="705"/>
      <c r="AC533" s="705"/>
      <c r="AD533" s="705"/>
      <c r="AE533" s="705"/>
      <c r="AF533" s="721"/>
      <c r="AG533" s="721"/>
      <c r="AH533" s="721"/>
      <c r="AI533" s="721"/>
      <c r="AJ533" s="73"/>
      <c r="AK533" s="73"/>
    </row>
    <row r="534" spans="1:37" ht="12.75" customHeight="1">
      <c r="A534" s="73"/>
      <c r="B534" s="73"/>
      <c r="C534" s="421" t="s">
        <v>95</v>
      </c>
      <c r="D534" s="421"/>
      <c r="E534" s="421"/>
      <c r="F534" s="421"/>
      <c r="G534" s="421"/>
      <c r="H534" s="421"/>
      <c r="I534" s="421"/>
      <c r="J534" s="421"/>
      <c r="K534" s="421"/>
      <c r="L534" s="421"/>
      <c r="M534" s="421"/>
      <c r="N534" s="421"/>
      <c r="O534" s="421"/>
      <c r="P534" s="421"/>
      <c r="Q534" s="421"/>
      <c r="R534" s="421"/>
      <c r="S534" s="421"/>
      <c r="T534" s="421"/>
      <c r="U534" s="421"/>
      <c r="V534" s="421"/>
      <c r="W534" s="421"/>
      <c r="X534" s="421"/>
      <c r="Y534" s="421"/>
      <c r="Z534" s="352" t="e">
        <f>Z533/Z526</f>
        <v>#DIV/0!</v>
      </c>
      <c r="AA534" s="352"/>
      <c r="AB534" s="352"/>
      <c r="AC534" s="352"/>
      <c r="AD534" s="352"/>
      <c r="AE534" s="352"/>
      <c r="AF534" s="404" t="e">
        <f>IF(Z534&lt;=50%,"Suma avans mai mica  de 50% din ajutorul public","")</f>
        <v>#DIV/0!</v>
      </c>
      <c r="AG534" s="404"/>
      <c r="AH534" s="404"/>
      <c r="AI534" s="404"/>
      <c r="AJ534" s="73"/>
      <c r="AK534" s="73"/>
    </row>
    <row r="535" spans="1:37" ht="24" customHeight="1">
      <c r="A535" s="73"/>
      <c r="B535" s="73"/>
      <c r="C535" s="421"/>
      <c r="D535" s="421"/>
      <c r="E535" s="421"/>
      <c r="F535" s="421"/>
      <c r="G535" s="421"/>
      <c r="H535" s="421"/>
      <c r="I535" s="421"/>
      <c r="J535" s="421"/>
      <c r="K535" s="421"/>
      <c r="L535" s="421"/>
      <c r="M535" s="421"/>
      <c r="N535" s="421"/>
      <c r="O535" s="421"/>
      <c r="P535" s="421"/>
      <c r="Q535" s="421"/>
      <c r="R535" s="421"/>
      <c r="S535" s="421"/>
      <c r="T535" s="421"/>
      <c r="U535" s="421"/>
      <c r="V535" s="421"/>
      <c r="W535" s="421"/>
      <c r="X535" s="421"/>
      <c r="Y535" s="421"/>
      <c r="Z535" s="352"/>
      <c r="AA535" s="352"/>
      <c r="AB535" s="352"/>
      <c r="AC535" s="352"/>
      <c r="AD535" s="352"/>
      <c r="AE535" s="352"/>
      <c r="AF535" s="719" t="e">
        <f>IF(Z534&lt;=50%,"","Suma avans mai mare  de 50% din ajutorul public!")</f>
        <v>#DIV/0!</v>
      </c>
      <c r="AG535" s="719"/>
      <c r="AH535" s="719"/>
      <c r="AI535" s="719"/>
      <c r="AJ535" s="73"/>
      <c r="AK535" s="73"/>
    </row>
    <row r="536" spans="1:37" ht="15.75">
      <c r="A536" s="73"/>
      <c r="B536" s="73"/>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3"/>
      <c r="AK536" s="73"/>
    </row>
    <row r="537" spans="2:37" ht="15.75" customHeight="1">
      <c r="B537" s="73"/>
      <c r="C537" s="73"/>
      <c r="D537" s="610" t="s">
        <v>232</v>
      </c>
      <c r="E537" s="610"/>
      <c r="F537" s="610"/>
      <c r="G537" s="610"/>
      <c r="H537" s="610"/>
      <c r="I537" s="610"/>
      <c r="J537" s="610"/>
      <c r="K537" s="610"/>
      <c r="L537" s="610"/>
      <c r="M537" s="610"/>
      <c r="N537" s="610"/>
      <c r="O537" s="610"/>
      <c r="P537" s="610"/>
      <c r="Q537" s="610"/>
      <c r="R537" s="610"/>
      <c r="S537" s="610"/>
      <c r="T537" s="610"/>
      <c r="U537" s="610"/>
      <c r="V537" s="610"/>
      <c r="W537" s="610"/>
      <c r="X537" s="610"/>
      <c r="Y537" s="610"/>
      <c r="Z537" s="610"/>
      <c r="AA537" s="610"/>
      <c r="AB537" s="610"/>
      <c r="AC537" s="610"/>
      <c r="AD537" s="610"/>
      <c r="AE537" s="610"/>
      <c r="AF537" s="577" t="s">
        <v>238</v>
      </c>
      <c r="AG537" s="577"/>
      <c r="AH537" s="787"/>
      <c r="AI537" s="787"/>
      <c r="AJ537" s="73"/>
      <c r="AK537" s="73"/>
    </row>
    <row r="538" spans="2:37" ht="20.25" customHeight="1">
      <c r="B538" s="73"/>
      <c r="C538" s="73"/>
      <c r="D538" s="610" t="s">
        <v>237</v>
      </c>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c r="AA538" s="610"/>
      <c r="AB538" s="610"/>
      <c r="AC538" s="610"/>
      <c r="AD538" s="610"/>
      <c r="AE538" s="610"/>
      <c r="AF538" s="577"/>
      <c r="AG538" s="577"/>
      <c r="AH538" s="787"/>
      <c r="AI538" s="787"/>
      <c r="AJ538" s="73"/>
      <c r="AK538" s="73"/>
    </row>
    <row r="539" spans="2:37" ht="9" customHeight="1">
      <c r="B539" s="73"/>
      <c r="C539" s="73"/>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c r="AA539" s="610"/>
      <c r="AB539" s="610"/>
      <c r="AC539" s="610"/>
      <c r="AD539" s="610"/>
      <c r="AE539" s="610"/>
      <c r="AF539" s="753">
        <v>2017</v>
      </c>
      <c r="AG539" s="753"/>
      <c r="AH539" s="753"/>
      <c r="AI539" s="753"/>
      <c r="AJ539" s="73"/>
      <c r="AK539" s="73"/>
    </row>
    <row r="540" spans="2:37" ht="16.5" customHeight="1">
      <c r="B540" s="162"/>
      <c r="C540" s="162"/>
      <c r="D540" s="611" t="s">
        <v>274</v>
      </c>
      <c r="E540" s="611"/>
      <c r="F540" s="611"/>
      <c r="G540" s="611"/>
      <c r="H540" s="611"/>
      <c r="I540" s="611"/>
      <c r="J540" s="611"/>
      <c r="K540" s="611"/>
      <c r="L540" s="611"/>
      <c r="M540" s="611"/>
      <c r="N540" s="611"/>
      <c r="O540" s="611"/>
      <c r="P540" s="611"/>
      <c r="Q540" s="611"/>
      <c r="R540" s="611"/>
      <c r="S540" s="611"/>
      <c r="T540" s="611"/>
      <c r="U540" s="611"/>
      <c r="V540" s="611"/>
      <c r="W540" s="611"/>
      <c r="X540" s="611"/>
      <c r="Y540" s="611"/>
      <c r="Z540" s="611"/>
      <c r="AA540" s="611"/>
      <c r="AB540" s="611"/>
      <c r="AC540" s="611"/>
      <c r="AD540" s="611"/>
      <c r="AE540" s="611"/>
      <c r="AF540" s="611"/>
      <c r="AG540" s="611"/>
      <c r="AH540" s="611"/>
      <c r="AI540" s="611"/>
      <c r="AJ540" s="73"/>
      <c r="AK540" s="73"/>
    </row>
    <row r="541" spans="2:37" ht="6" customHeight="1">
      <c r="B541" s="402"/>
      <c r="C541" s="402"/>
      <c r="D541" s="402"/>
      <c r="E541" s="402"/>
      <c r="F541" s="402"/>
      <c r="G541" s="402"/>
      <c r="H541" s="402"/>
      <c r="I541" s="402"/>
      <c r="J541" s="402"/>
      <c r="K541" s="402"/>
      <c r="L541" s="402"/>
      <c r="M541" s="402"/>
      <c r="N541" s="402"/>
      <c r="O541" s="402"/>
      <c r="P541" s="402"/>
      <c r="Q541" s="402"/>
      <c r="R541" s="402"/>
      <c r="S541" s="402"/>
      <c r="T541" s="402"/>
      <c r="U541" s="402"/>
      <c r="V541" s="402"/>
      <c r="W541" s="402"/>
      <c r="X541" s="402"/>
      <c r="Y541" s="402"/>
      <c r="Z541" s="402"/>
      <c r="AA541" s="402"/>
      <c r="AB541" s="402"/>
      <c r="AC541" s="402"/>
      <c r="AD541" s="402"/>
      <c r="AE541" s="402"/>
      <c r="AF541" s="402"/>
      <c r="AG541" s="402"/>
      <c r="AH541" s="402"/>
      <c r="AI541" s="402"/>
      <c r="AJ541" s="73"/>
      <c r="AK541" s="73"/>
    </row>
    <row r="542" spans="1:37" ht="15.75">
      <c r="A542" s="73"/>
      <c r="B542" s="73"/>
      <c r="C542" s="186" t="s">
        <v>96</v>
      </c>
      <c r="D542" s="406" t="s">
        <v>271</v>
      </c>
      <c r="E542" s="406"/>
      <c r="F542" s="406"/>
      <c r="G542" s="406"/>
      <c r="H542" s="406"/>
      <c r="I542" s="406"/>
      <c r="J542" s="406"/>
      <c r="K542" s="406"/>
      <c r="L542" s="406"/>
      <c r="M542" s="406"/>
      <c r="N542" s="406"/>
      <c r="O542" s="406"/>
      <c r="P542" s="406"/>
      <c r="Q542" s="406"/>
      <c r="R542" s="406"/>
      <c r="S542" s="406"/>
      <c r="T542" s="406"/>
      <c r="U542" s="406"/>
      <c r="V542" s="406"/>
      <c r="W542" s="406"/>
      <c r="X542" s="406"/>
      <c r="Y542" s="406"/>
      <c r="Z542" s="406"/>
      <c r="AA542" s="406"/>
      <c r="AB542" s="406"/>
      <c r="AC542" s="406"/>
      <c r="AD542" s="406"/>
      <c r="AE542" s="406"/>
      <c r="AF542" s="406" t="s">
        <v>272</v>
      </c>
      <c r="AG542" s="406"/>
      <c r="AH542" s="406" t="s">
        <v>273</v>
      </c>
      <c r="AI542" s="406"/>
      <c r="AJ542" s="73"/>
      <c r="AK542" s="73"/>
    </row>
    <row r="543" spans="1:37" ht="15" customHeight="1">
      <c r="A543" s="73"/>
      <c r="B543" s="73"/>
      <c r="C543" s="75" t="s">
        <v>468</v>
      </c>
      <c r="D543" s="408" t="s">
        <v>469</v>
      </c>
      <c r="E543" s="408"/>
      <c r="F543" s="408"/>
      <c r="G543" s="408"/>
      <c r="H543" s="408"/>
      <c r="I543" s="408"/>
      <c r="J543" s="408"/>
      <c r="K543" s="408"/>
      <c r="L543" s="408"/>
      <c r="M543" s="408"/>
      <c r="N543" s="408"/>
      <c r="O543" s="408"/>
      <c r="P543" s="408"/>
      <c r="Q543" s="408"/>
      <c r="R543" s="408"/>
      <c r="S543" s="408"/>
      <c r="T543" s="408"/>
      <c r="U543" s="408"/>
      <c r="V543" s="408"/>
      <c r="W543" s="408"/>
      <c r="X543" s="408"/>
      <c r="Y543" s="408"/>
      <c r="Z543" s="408"/>
      <c r="AA543" s="408"/>
      <c r="AB543" s="408"/>
      <c r="AC543" s="408"/>
      <c r="AD543" s="408"/>
      <c r="AE543" s="408"/>
      <c r="AF543" s="713">
        <f>SUM(AF544:AG546)</f>
        <v>0</v>
      </c>
      <c r="AG543" s="713"/>
      <c r="AH543" s="713">
        <f>SUM(AH544:AI546)</f>
        <v>0</v>
      </c>
      <c r="AI543" s="713"/>
      <c r="AJ543" s="73"/>
      <c r="AK543" s="73"/>
    </row>
    <row r="544" spans="1:37" ht="36" customHeight="1">
      <c r="A544" s="73"/>
      <c r="B544" s="73"/>
      <c r="C544" s="75"/>
      <c r="D544" s="789" t="s">
        <v>499</v>
      </c>
      <c r="E544" s="790"/>
      <c r="F544" s="790"/>
      <c r="G544" s="790"/>
      <c r="H544" s="790"/>
      <c r="I544" s="790"/>
      <c r="J544" s="790"/>
      <c r="K544" s="790"/>
      <c r="L544" s="790"/>
      <c r="M544" s="790"/>
      <c r="N544" s="790"/>
      <c r="O544" s="790"/>
      <c r="P544" s="790"/>
      <c r="Q544" s="790"/>
      <c r="R544" s="790"/>
      <c r="S544" s="790"/>
      <c r="T544" s="790"/>
      <c r="U544" s="790"/>
      <c r="V544" s="790"/>
      <c r="W544" s="790"/>
      <c r="X544" s="790"/>
      <c r="Y544" s="790"/>
      <c r="Z544" s="790"/>
      <c r="AA544" s="790"/>
      <c r="AB544" s="790"/>
      <c r="AC544" s="790"/>
      <c r="AD544" s="790"/>
      <c r="AE544" s="791"/>
      <c r="AF544" s="804"/>
      <c r="AG544" s="805"/>
      <c r="AH544" s="804"/>
      <c r="AI544" s="805"/>
      <c r="AJ544" s="73"/>
      <c r="AK544" s="73"/>
    </row>
    <row r="545" spans="1:37" ht="14.25" customHeight="1">
      <c r="A545" s="73"/>
      <c r="B545" s="73"/>
      <c r="C545" s="75"/>
      <c r="D545" s="789" t="s">
        <v>470</v>
      </c>
      <c r="E545" s="790"/>
      <c r="F545" s="790"/>
      <c r="G545" s="790"/>
      <c r="H545" s="790"/>
      <c r="I545" s="790"/>
      <c r="J545" s="790"/>
      <c r="K545" s="790"/>
      <c r="L545" s="790"/>
      <c r="M545" s="790"/>
      <c r="N545" s="790"/>
      <c r="O545" s="790"/>
      <c r="P545" s="790"/>
      <c r="Q545" s="790"/>
      <c r="R545" s="790"/>
      <c r="S545" s="790"/>
      <c r="T545" s="790"/>
      <c r="U545" s="790"/>
      <c r="V545" s="790"/>
      <c r="W545" s="790"/>
      <c r="X545" s="790"/>
      <c r="Y545" s="790"/>
      <c r="Z545" s="790"/>
      <c r="AA545" s="790"/>
      <c r="AB545" s="790"/>
      <c r="AC545" s="790"/>
      <c r="AD545" s="790"/>
      <c r="AE545" s="791"/>
      <c r="AF545" s="804"/>
      <c r="AG545" s="805"/>
      <c r="AH545" s="804"/>
      <c r="AI545" s="805"/>
      <c r="AJ545" s="73"/>
      <c r="AK545" s="73"/>
    </row>
    <row r="546" spans="1:37" ht="14.25" customHeight="1">
      <c r="A546" s="73"/>
      <c r="B546" s="73"/>
      <c r="C546" s="75"/>
      <c r="D546" s="789" t="s">
        <v>471</v>
      </c>
      <c r="E546" s="790"/>
      <c r="F546" s="790"/>
      <c r="G546" s="790"/>
      <c r="H546" s="790"/>
      <c r="I546" s="790"/>
      <c r="J546" s="790"/>
      <c r="K546" s="790"/>
      <c r="L546" s="790"/>
      <c r="M546" s="790"/>
      <c r="N546" s="790"/>
      <c r="O546" s="790"/>
      <c r="P546" s="790"/>
      <c r="Q546" s="790"/>
      <c r="R546" s="790"/>
      <c r="S546" s="790"/>
      <c r="T546" s="790"/>
      <c r="U546" s="790"/>
      <c r="V546" s="790"/>
      <c r="W546" s="790"/>
      <c r="X546" s="790"/>
      <c r="Y546" s="790"/>
      <c r="Z546" s="790"/>
      <c r="AA546" s="790"/>
      <c r="AB546" s="790"/>
      <c r="AC546" s="790"/>
      <c r="AD546" s="790"/>
      <c r="AE546" s="791"/>
      <c r="AF546" s="804"/>
      <c r="AG546" s="805"/>
      <c r="AH546" s="804"/>
      <c r="AI546" s="805"/>
      <c r="AJ546" s="73"/>
      <c r="AK546" s="73"/>
    </row>
    <row r="547" spans="1:37" ht="24" customHeight="1">
      <c r="A547" s="73"/>
      <c r="B547" s="73"/>
      <c r="C547" s="75" t="s">
        <v>472</v>
      </c>
      <c r="D547" s="788" t="s">
        <v>500</v>
      </c>
      <c r="E547" s="405"/>
      <c r="F547" s="405"/>
      <c r="G547" s="405"/>
      <c r="H547" s="405"/>
      <c r="I547" s="405"/>
      <c r="J547" s="405"/>
      <c r="K547" s="405"/>
      <c r="L547" s="405"/>
      <c r="M547" s="405"/>
      <c r="N547" s="405"/>
      <c r="O547" s="405"/>
      <c r="P547" s="405"/>
      <c r="Q547" s="405"/>
      <c r="R547" s="405"/>
      <c r="S547" s="405"/>
      <c r="T547" s="405"/>
      <c r="U547" s="405"/>
      <c r="V547" s="405"/>
      <c r="W547" s="405"/>
      <c r="X547" s="405"/>
      <c r="Y547" s="405"/>
      <c r="Z547" s="405"/>
      <c r="AA547" s="405"/>
      <c r="AB547" s="405"/>
      <c r="AC547" s="405"/>
      <c r="AD547" s="405"/>
      <c r="AE547" s="405"/>
      <c r="AF547" s="713">
        <f>SUM(AF548:AG556)</f>
        <v>0</v>
      </c>
      <c r="AG547" s="713"/>
      <c r="AH547" s="713">
        <f>SUM(AH548:AI556)</f>
        <v>0</v>
      </c>
      <c r="AI547" s="713"/>
      <c r="AJ547" s="73"/>
      <c r="AK547" s="73"/>
    </row>
    <row r="548" spans="1:37" ht="13.5" customHeight="1">
      <c r="A548" s="73"/>
      <c r="B548" s="73"/>
      <c r="C548" s="76"/>
      <c r="D548" s="407" t="s">
        <v>98</v>
      </c>
      <c r="E548" s="407"/>
      <c r="F548" s="407"/>
      <c r="G548" s="407"/>
      <c r="H548" s="407"/>
      <c r="I548" s="407"/>
      <c r="J548" s="407"/>
      <c r="K548" s="407"/>
      <c r="L548" s="407"/>
      <c r="M548" s="407"/>
      <c r="N548" s="407"/>
      <c r="O548" s="407"/>
      <c r="P548" s="407"/>
      <c r="Q548" s="407"/>
      <c r="R548" s="407"/>
      <c r="S548" s="407"/>
      <c r="T548" s="407"/>
      <c r="U548" s="407"/>
      <c r="V548" s="407"/>
      <c r="W548" s="407"/>
      <c r="X548" s="407"/>
      <c r="Y548" s="407"/>
      <c r="Z548" s="407"/>
      <c r="AA548" s="407"/>
      <c r="AB548" s="407"/>
      <c r="AC548" s="407"/>
      <c r="AD548" s="407"/>
      <c r="AE548" s="407"/>
      <c r="AF548" s="388"/>
      <c r="AG548" s="388"/>
      <c r="AH548" s="388"/>
      <c r="AI548" s="388"/>
      <c r="AJ548" s="73"/>
      <c r="AK548" s="73"/>
    </row>
    <row r="549" spans="1:37" ht="12" customHeight="1">
      <c r="A549" s="73"/>
      <c r="B549" s="73"/>
      <c r="C549" s="76"/>
      <c r="D549" s="403" t="s">
        <v>473</v>
      </c>
      <c r="E549" s="403"/>
      <c r="F549" s="403"/>
      <c r="G549" s="403"/>
      <c r="H549" s="403"/>
      <c r="I549" s="403"/>
      <c r="J549" s="403"/>
      <c r="K549" s="403"/>
      <c r="L549" s="403"/>
      <c r="M549" s="403"/>
      <c r="N549" s="403"/>
      <c r="O549" s="403"/>
      <c r="P549" s="403"/>
      <c r="Q549" s="403"/>
      <c r="R549" s="403"/>
      <c r="S549" s="403"/>
      <c r="T549" s="403"/>
      <c r="U549" s="403"/>
      <c r="V549" s="403"/>
      <c r="W549" s="403"/>
      <c r="X549" s="403"/>
      <c r="Y549" s="403"/>
      <c r="Z549" s="403"/>
      <c r="AA549" s="403"/>
      <c r="AB549" s="403"/>
      <c r="AC549" s="403"/>
      <c r="AD549" s="403"/>
      <c r="AE549" s="403"/>
      <c r="AF549" s="388"/>
      <c r="AG549" s="388"/>
      <c r="AH549" s="388"/>
      <c r="AI549" s="388"/>
      <c r="AJ549" s="73"/>
      <c r="AK549" s="73"/>
    </row>
    <row r="550" spans="1:37" ht="36.75" customHeight="1">
      <c r="A550" s="73"/>
      <c r="B550" s="73"/>
      <c r="C550" s="76"/>
      <c r="D550" s="403" t="s">
        <v>501</v>
      </c>
      <c r="E550" s="403"/>
      <c r="F550" s="403"/>
      <c r="G550" s="403"/>
      <c r="H550" s="403"/>
      <c r="I550" s="403"/>
      <c r="J550" s="403"/>
      <c r="K550" s="403"/>
      <c r="L550" s="403"/>
      <c r="M550" s="403"/>
      <c r="N550" s="403"/>
      <c r="O550" s="403"/>
      <c r="P550" s="403"/>
      <c r="Q550" s="403"/>
      <c r="R550" s="403"/>
      <c r="S550" s="403"/>
      <c r="T550" s="403"/>
      <c r="U550" s="403"/>
      <c r="V550" s="403"/>
      <c r="W550" s="403"/>
      <c r="X550" s="403"/>
      <c r="Y550" s="403"/>
      <c r="Z550" s="403"/>
      <c r="AA550" s="403"/>
      <c r="AB550" s="403"/>
      <c r="AC550" s="403"/>
      <c r="AD550" s="403"/>
      <c r="AE550" s="403"/>
      <c r="AF550" s="388"/>
      <c r="AG550" s="388"/>
      <c r="AH550" s="388"/>
      <c r="AI550" s="388"/>
      <c r="AJ550" s="73"/>
      <c r="AK550" s="73"/>
    </row>
    <row r="551" spans="1:37" ht="15.75">
      <c r="A551" s="73"/>
      <c r="B551" s="73"/>
      <c r="C551" s="76"/>
      <c r="D551" s="407" t="s">
        <v>474</v>
      </c>
      <c r="E551" s="407"/>
      <c r="F551" s="407"/>
      <c r="G551" s="407"/>
      <c r="H551" s="407"/>
      <c r="I551" s="407"/>
      <c r="J551" s="407"/>
      <c r="K551" s="407"/>
      <c r="L551" s="407"/>
      <c r="M551" s="407"/>
      <c r="N551" s="407"/>
      <c r="O551" s="407"/>
      <c r="P551" s="407"/>
      <c r="Q551" s="407"/>
      <c r="R551" s="407"/>
      <c r="S551" s="407"/>
      <c r="T551" s="407"/>
      <c r="U551" s="407"/>
      <c r="V551" s="407"/>
      <c r="W551" s="407"/>
      <c r="X551" s="407"/>
      <c r="Y551" s="407"/>
      <c r="Z551" s="407"/>
      <c r="AA551" s="407"/>
      <c r="AB551" s="407"/>
      <c r="AC551" s="407"/>
      <c r="AD551" s="407"/>
      <c r="AE551" s="407"/>
      <c r="AF551" s="792"/>
      <c r="AG551" s="792"/>
      <c r="AH551" s="388"/>
      <c r="AI551" s="388"/>
      <c r="AJ551" s="73"/>
      <c r="AK551" s="73"/>
    </row>
    <row r="552" spans="1:37" ht="26.25" customHeight="1">
      <c r="A552" s="73"/>
      <c r="B552" s="73"/>
      <c r="C552" s="76"/>
      <c r="D552" s="793" t="s">
        <v>475</v>
      </c>
      <c r="E552" s="407"/>
      <c r="F552" s="407"/>
      <c r="G552" s="407"/>
      <c r="H552" s="407"/>
      <c r="I552" s="407"/>
      <c r="J552" s="407"/>
      <c r="K552" s="407"/>
      <c r="L552" s="407"/>
      <c r="M552" s="407"/>
      <c r="N552" s="407"/>
      <c r="O552" s="407"/>
      <c r="P552" s="407"/>
      <c r="Q552" s="407"/>
      <c r="R552" s="407"/>
      <c r="S552" s="407"/>
      <c r="T552" s="407"/>
      <c r="U552" s="407"/>
      <c r="V552" s="407"/>
      <c r="W552" s="407"/>
      <c r="X552" s="407"/>
      <c r="Y552" s="407"/>
      <c r="Z552" s="407"/>
      <c r="AA552" s="407"/>
      <c r="AB552" s="407"/>
      <c r="AC552" s="407"/>
      <c r="AD552" s="407"/>
      <c r="AE552" s="407"/>
      <c r="AF552" s="792"/>
      <c r="AG552" s="792"/>
      <c r="AH552" s="388"/>
      <c r="AI552" s="388"/>
      <c r="AJ552" s="73"/>
      <c r="AK552" s="73"/>
    </row>
    <row r="553" spans="1:37" ht="14.25" customHeight="1">
      <c r="A553" s="73"/>
      <c r="B553" s="73"/>
      <c r="C553" s="76"/>
      <c r="D553" s="403" t="s">
        <v>476</v>
      </c>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388"/>
      <c r="AG553" s="388"/>
      <c r="AH553" s="388"/>
      <c r="AI553" s="388"/>
      <c r="AJ553" s="73"/>
      <c r="AK553" s="73"/>
    </row>
    <row r="554" spans="1:37" ht="12" customHeight="1">
      <c r="A554" s="73"/>
      <c r="B554" s="73"/>
      <c r="C554" s="76"/>
      <c r="D554" s="407" t="s">
        <v>477</v>
      </c>
      <c r="E554" s="407"/>
      <c r="F554" s="407"/>
      <c r="G554" s="407"/>
      <c r="H554" s="407"/>
      <c r="I554" s="407"/>
      <c r="J554" s="407"/>
      <c r="K554" s="407"/>
      <c r="L554" s="407"/>
      <c r="M554" s="407"/>
      <c r="N554" s="407"/>
      <c r="O554" s="407"/>
      <c r="P554" s="407"/>
      <c r="Q554" s="407"/>
      <c r="R554" s="407"/>
      <c r="S554" s="407"/>
      <c r="T554" s="407"/>
      <c r="U554" s="407"/>
      <c r="V554" s="407"/>
      <c r="W554" s="407"/>
      <c r="X554" s="407"/>
      <c r="Y554" s="407"/>
      <c r="Z554" s="407"/>
      <c r="AA554" s="407"/>
      <c r="AB554" s="407"/>
      <c r="AC554" s="407"/>
      <c r="AD554" s="407"/>
      <c r="AE554" s="407"/>
      <c r="AF554" s="388"/>
      <c r="AG554" s="388"/>
      <c r="AH554" s="388"/>
      <c r="AI554" s="388"/>
      <c r="AJ554" s="73"/>
      <c r="AK554" s="73"/>
    </row>
    <row r="555" spans="1:37" ht="12.75" customHeight="1">
      <c r="A555" s="73"/>
      <c r="B555" s="73"/>
      <c r="C555" s="76"/>
      <c r="D555" s="407" t="s">
        <v>478</v>
      </c>
      <c r="E555" s="407"/>
      <c r="F555" s="407"/>
      <c r="G555" s="407"/>
      <c r="H555" s="407"/>
      <c r="I555" s="407"/>
      <c r="J555" s="407"/>
      <c r="K555" s="407"/>
      <c r="L555" s="407"/>
      <c r="M555" s="407"/>
      <c r="N555" s="407"/>
      <c r="O555" s="407"/>
      <c r="P555" s="407"/>
      <c r="Q555" s="407"/>
      <c r="R555" s="407"/>
      <c r="S555" s="407"/>
      <c r="T555" s="407"/>
      <c r="U555" s="407"/>
      <c r="V555" s="407"/>
      <c r="W555" s="407"/>
      <c r="X555" s="407"/>
      <c r="Y555" s="407"/>
      <c r="Z555" s="407"/>
      <c r="AA555" s="407"/>
      <c r="AB555" s="407"/>
      <c r="AC555" s="407"/>
      <c r="AD555" s="407"/>
      <c r="AE555" s="407"/>
      <c r="AF555" s="388"/>
      <c r="AG555" s="388"/>
      <c r="AH555" s="388"/>
      <c r="AI555" s="388"/>
      <c r="AJ555" s="73"/>
      <c r="AK555" s="73"/>
    </row>
    <row r="556" spans="1:37" ht="15.75">
      <c r="A556" s="73"/>
      <c r="B556" s="73"/>
      <c r="C556" s="76"/>
      <c r="D556" s="407" t="s">
        <v>479</v>
      </c>
      <c r="E556" s="407"/>
      <c r="F556" s="407"/>
      <c r="G556" s="407"/>
      <c r="H556" s="407"/>
      <c r="I556" s="407"/>
      <c r="J556" s="407"/>
      <c r="K556" s="407"/>
      <c r="L556" s="407"/>
      <c r="M556" s="407"/>
      <c r="N556" s="407"/>
      <c r="O556" s="407"/>
      <c r="P556" s="407"/>
      <c r="Q556" s="407"/>
      <c r="R556" s="407"/>
      <c r="S556" s="407"/>
      <c r="T556" s="407"/>
      <c r="U556" s="407"/>
      <c r="V556" s="407"/>
      <c r="W556" s="407"/>
      <c r="X556" s="407"/>
      <c r="Y556" s="407"/>
      <c r="Z556" s="407"/>
      <c r="AA556" s="407"/>
      <c r="AB556" s="407"/>
      <c r="AC556" s="407"/>
      <c r="AD556" s="407"/>
      <c r="AE556" s="407"/>
      <c r="AF556" s="388"/>
      <c r="AG556" s="388"/>
      <c r="AH556" s="388"/>
      <c r="AI556" s="388"/>
      <c r="AJ556" s="73"/>
      <c r="AK556" s="73"/>
    </row>
    <row r="557" spans="1:37" ht="35.25" customHeight="1">
      <c r="A557" s="73"/>
      <c r="B557" s="73"/>
      <c r="C557" s="75" t="s">
        <v>480</v>
      </c>
      <c r="D557" s="359" t="s">
        <v>502</v>
      </c>
      <c r="E557" s="398"/>
      <c r="F557" s="398"/>
      <c r="G557" s="398"/>
      <c r="H557" s="398"/>
      <c r="I557" s="398"/>
      <c r="J557" s="398"/>
      <c r="K557" s="398"/>
      <c r="L557" s="398"/>
      <c r="M557" s="398"/>
      <c r="N557" s="398"/>
      <c r="O557" s="398"/>
      <c r="P557" s="398"/>
      <c r="Q557" s="398"/>
      <c r="R557" s="398"/>
      <c r="S557" s="398"/>
      <c r="T557" s="398"/>
      <c r="U557" s="398"/>
      <c r="V557" s="398"/>
      <c r="W557" s="398"/>
      <c r="X557" s="398"/>
      <c r="Y557" s="398"/>
      <c r="Z557" s="398"/>
      <c r="AA557" s="398"/>
      <c r="AB557" s="398"/>
      <c r="AC557" s="398"/>
      <c r="AD557" s="398"/>
      <c r="AE557" s="726"/>
      <c r="AF557" s="794"/>
      <c r="AG557" s="795"/>
      <c r="AH557" s="794"/>
      <c r="AI557" s="795"/>
      <c r="AJ557" s="73"/>
      <c r="AK557" s="73"/>
    </row>
    <row r="558" spans="1:37" ht="24" customHeight="1">
      <c r="A558" s="73"/>
      <c r="B558" s="73"/>
      <c r="C558" s="75" t="s">
        <v>481</v>
      </c>
      <c r="D558" s="359" t="s">
        <v>482</v>
      </c>
      <c r="E558" s="360"/>
      <c r="F558" s="360"/>
      <c r="G558" s="360"/>
      <c r="H558" s="360"/>
      <c r="I558" s="360"/>
      <c r="J558" s="360"/>
      <c r="K558" s="360"/>
      <c r="L558" s="360"/>
      <c r="M558" s="360"/>
      <c r="N558" s="360"/>
      <c r="O558" s="360"/>
      <c r="P558" s="360"/>
      <c r="Q558" s="360"/>
      <c r="R558" s="360"/>
      <c r="S558" s="360"/>
      <c r="T558" s="360"/>
      <c r="U558" s="360"/>
      <c r="V558" s="360"/>
      <c r="W558" s="360"/>
      <c r="X558" s="360"/>
      <c r="Y558" s="360"/>
      <c r="Z558" s="360"/>
      <c r="AA558" s="360"/>
      <c r="AB558" s="360"/>
      <c r="AC558" s="360"/>
      <c r="AD558" s="360"/>
      <c r="AE558" s="361"/>
      <c r="AF558" s="794"/>
      <c r="AG558" s="795"/>
      <c r="AH558" s="794"/>
      <c r="AI558" s="795"/>
      <c r="AJ558" s="73"/>
      <c r="AK558" s="73"/>
    </row>
    <row r="559" spans="1:37" ht="13.5" customHeight="1">
      <c r="A559" s="73"/>
      <c r="B559" s="73"/>
      <c r="C559" s="75" t="s">
        <v>488</v>
      </c>
      <c r="D559" s="722" t="s">
        <v>483</v>
      </c>
      <c r="E559" s="722"/>
      <c r="F559" s="722"/>
      <c r="G559" s="722"/>
      <c r="H559" s="722"/>
      <c r="I559" s="722"/>
      <c r="J559" s="722"/>
      <c r="K559" s="722"/>
      <c r="L559" s="722"/>
      <c r="M559" s="722"/>
      <c r="N559" s="722"/>
      <c r="O559" s="722"/>
      <c r="P559" s="722"/>
      <c r="Q559" s="722"/>
      <c r="R559" s="722"/>
      <c r="S559" s="722"/>
      <c r="T559" s="722"/>
      <c r="U559" s="722"/>
      <c r="V559" s="722"/>
      <c r="W559" s="722"/>
      <c r="X559" s="722"/>
      <c r="Y559" s="722"/>
      <c r="Z559" s="722"/>
      <c r="AA559" s="722"/>
      <c r="AB559" s="722"/>
      <c r="AC559" s="722"/>
      <c r="AD559" s="722"/>
      <c r="AE559" s="722"/>
      <c r="AF559" s="713">
        <f>SUM(AF560:AG565)</f>
        <v>0</v>
      </c>
      <c r="AG559" s="713"/>
      <c r="AH559" s="713">
        <f>SUM(AH560:AI565)</f>
        <v>0</v>
      </c>
      <c r="AI559" s="713"/>
      <c r="AJ559" s="73"/>
      <c r="AK559" s="73"/>
    </row>
    <row r="560" spans="1:37" ht="12.75" customHeight="1">
      <c r="A560" s="73"/>
      <c r="B560" s="73"/>
      <c r="C560" s="77"/>
      <c r="D560" s="724" t="s">
        <v>484</v>
      </c>
      <c r="E560" s="724"/>
      <c r="F560" s="724"/>
      <c r="G560" s="724"/>
      <c r="H560" s="724"/>
      <c r="I560" s="724"/>
      <c r="J560" s="724"/>
      <c r="K560" s="724"/>
      <c r="L560" s="724"/>
      <c r="M560" s="724"/>
      <c r="N560" s="724"/>
      <c r="O560" s="724"/>
      <c r="P560" s="724"/>
      <c r="Q560" s="724"/>
      <c r="R560" s="724"/>
      <c r="S560" s="724"/>
      <c r="T560" s="724"/>
      <c r="U560" s="724"/>
      <c r="V560" s="724"/>
      <c r="W560" s="724"/>
      <c r="X560" s="724"/>
      <c r="Y560" s="724"/>
      <c r="Z560" s="724"/>
      <c r="AA560" s="724"/>
      <c r="AB560" s="724"/>
      <c r="AC560" s="724"/>
      <c r="AD560" s="724"/>
      <c r="AE560" s="724"/>
      <c r="AF560" s="796"/>
      <c r="AG560" s="796"/>
      <c r="AH560" s="796"/>
      <c r="AI560" s="796"/>
      <c r="AJ560" s="73"/>
      <c r="AK560" s="73"/>
    </row>
    <row r="561" spans="1:37" ht="13.5" customHeight="1">
      <c r="A561" s="73"/>
      <c r="B561" s="73"/>
      <c r="C561" s="77"/>
      <c r="D561" s="724" t="s">
        <v>485</v>
      </c>
      <c r="E561" s="724"/>
      <c r="F561" s="724"/>
      <c r="G561" s="724"/>
      <c r="H561" s="724"/>
      <c r="I561" s="724"/>
      <c r="J561" s="724"/>
      <c r="K561" s="724"/>
      <c r="L561" s="724"/>
      <c r="M561" s="724"/>
      <c r="N561" s="724"/>
      <c r="O561" s="724"/>
      <c r="P561" s="724"/>
      <c r="Q561" s="724"/>
      <c r="R561" s="724"/>
      <c r="S561" s="724"/>
      <c r="T561" s="724"/>
      <c r="U561" s="724"/>
      <c r="V561" s="724"/>
      <c r="W561" s="724"/>
      <c r="X561" s="724"/>
      <c r="Y561" s="724"/>
      <c r="Z561" s="724"/>
      <c r="AA561" s="724"/>
      <c r="AB561" s="724"/>
      <c r="AC561" s="724"/>
      <c r="AD561" s="724"/>
      <c r="AE561" s="724"/>
      <c r="AF561" s="388"/>
      <c r="AG561" s="388"/>
      <c r="AH561" s="388"/>
      <c r="AI561" s="388"/>
      <c r="AJ561" s="73"/>
      <c r="AK561" s="73"/>
    </row>
    <row r="562" spans="1:37" ht="26.25" customHeight="1">
      <c r="A562" s="73"/>
      <c r="B562" s="73"/>
      <c r="C562" s="77"/>
      <c r="D562" s="728" t="s">
        <v>503</v>
      </c>
      <c r="E562" s="724"/>
      <c r="F562" s="724"/>
      <c r="G562" s="724"/>
      <c r="H562" s="724"/>
      <c r="I562" s="724"/>
      <c r="J562" s="724"/>
      <c r="K562" s="724"/>
      <c r="L562" s="724"/>
      <c r="M562" s="724"/>
      <c r="N562" s="724"/>
      <c r="O562" s="724"/>
      <c r="P562" s="724"/>
      <c r="Q562" s="724"/>
      <c r="R562" s="724"/>
      <c r="S562" s="724"/>
      <c r="T562" s="724"/>
      <c r="U562" s="724"/>
      <c r="V562" s="724"/>
      <c r="W562" s="724"/>
      <c r="X562" s="724"/>
      <c r="Y562" s="724"/>
      <c r="Z562" s="724"/>
      <c r="AA562" s="724"/>
      <c r="AB562" s="724"/>
      <c r="AC562" s="724"/>
      <c r="AD562" s="724"/>
      <c r="AE562" s="724"/>
      <c r="AF562" s="388"/>
      <c r="AG562" s="388"/>
      <c r="AH562" s="388"/>
      <c r="AI562" s="388"/>
      <c r="AJ562" s="73"/>
      <c r="AK562" s="73"/>
    </row>
    <row r="563" spans="1:37" ht="24" customHeight="1">
      <c r="A563" s="73"/>
      <c r="B563" s="73"/>
      <c r="C563" s="77"/>
      <c r="D563" s="728" t="s">
        <v>504</v>
      </c>
      <c r="E563" s="724"/>
      <c r="F563" s="724"/>
      <c r="G563" s="724"/>
      <c r="H563" s="724"/>
      <c r="I563" s="724"/>
      <c r="J563" s="724"/>
      <c r="K563" s="724"/>
      <c r="L563" s="724"/>
      <c r="M563" s="724"/>
      <c r="N563" s="724"/>
      <c r="O563" s="724"/>
      <c r="P563" s="724"/>
      <c r="Q563" s="724"/>
      <c r="R563" s="724"/>
      <c r="S563" s="724"/>
      <c r="T563" s="724"/>
      <c r="U563" s="724"/>
      <c r="V563" s="724"/>
      <c r="W563" s="724"/>
      <c r="X563" s="724"/>
      <c r="Y563" s="724"/>
      <c r="Z563" s="724"/>
      <c r="AA563" s="724"/>
      <c r="AB563" s="724"/>
      <c r="AC563" s="724"/>
      <c r="AD563" s="724"/>
      <c r="AE563" s="724"/>
      <c r="AF563" s="388"/>
      <c r="AG563" s="388"/>
      <c r="AH563" s="388"/>
      <c r="AI563" s="388"/>
      <c r="AJ563" s="73"/>
      <c r="AK563" s="73"/>
    </row>
    <row r="564" spans="1:37" ht="12.75" customHeight="1">
      <c r="A564" s="73"/>
      <c r="B564" s="73"/>
      <c r="C564" s="77"/>
      <c r="D564" s="724" t="s">
        <v>486</v>
      </c>
      <c r="E564" s="724"/>
      <c r="F564" s="724"/>
      <c r="G564" s="724"/>
      <c r="H564" s="724"/>
      <c r="I564" s="724"/>
      <c r="J564" s="724"/>
      <c r="K564" s="724"/>
      <c r="L564" s="724"/>
      <c r="M564" s="724"/>
      <c r="N564" s="724"/>
      <c r="O564" s="724"/>
      <c r="P564" s="724"/>
      <c r="Q564" s="724"/>
      <c r="R564" s="724"/>
      <c r="S564" s="724"/>
      <c r="T564" s="724"/>
      <c r="U564" s="724"/>
      <c r="V564" s="724"/>
      <c r="W564" s="724"/>
      <c r="X564" s="724"/>
      <c r="Y564" s="724"/>
      <c r="Z564" s="724"/>
      <c r="AA564" s="724"/>
      <c r="AB564" s="724"/>
      <c r="AC564" s="724"/>
      <c r="AD564" s="724"/>
      <c r="AE564" s="724"/>
      <c r="AF564" s="388"/>
      <c r="AG564" s="388"/>
      <c r="AH564" s="388"/>
      <c r="AI564" s="388"/>
      <c r="AJ564" s="73"/>
      <c r="AK564" s="73"/>
    </row>
    <row r="565" spans="1:37" ht="12.75" customHeight="1">
      <c r="A565" s="73"/>
      <c r="B565" s="73"/>
      <c r="C565" s="77"/>
      <c r="D565" s="724" t="s">
        <v>487</v>
      </c>
      <c r="E565" s="724"/>
      <c r="F565" s="724"/>
      <c r="G565" s="724"/>
      <c r="H565" s="724"/>
      <c r="I565" s="724"/>
      <c r="J565" s="724"/>
      <c r="K565" s="724"/>
      <c r="L565" s="724"/>
      <c r="M565" s="724"/>
      <c r="N565" s="724"/>
      <c r="O565" s="724"/>
      <c r="P565" s="724"/>
      <c r="Q565" s="724"/>
      <c r="R565" s="724"/>
      <c r="S565" s="724"/>
      <c r="T565" s="724"/>
      <c r="U565" s="724"/>
      <c r="V565" s="724"/>
      <c r="W565" s="724"/>
      <c r="X565" s="724"/>
      <c r="Y565" s="724"/>
      <c r="Z565" s="724"/>
      <c r="AA565" s="724"/>
      <c r="AB565" s="724"/>
      <c r="AC565" s="724"/>
      <c r="AD565" s="724"/>
      <c r="AE565" s="724"/>
      <c r="AF565" s="388"/>
      <c r="AG565" s="388"/>
      <c r="AH565" s="388"/>
      <c r="AI565" s="388"/>
      <c r="AJ565" s="73"/>
      <c r="AK565" s="73"/>
    </row>
    <row r="566" spans="1:37" ht="14.25" customHeight="1">
      <c r="A566" s="73"/>
      <c r="B566" s="73"/>
      <c r="C566" s="78" t="s">
        <v>489</v>
      </c>
      <c r="D566" s="797" t="s">
        <v>490</v>
      </c>
      <c r="E566" s="797"/>
      <c r="F566" s="797"/>
      <c r="G566" s="797"/>
      <c r="H566" s="797"/>
      <c r="I566" s="797"/>
      <c r="J566" s="797"/>
      <c r="K566" s="797"/>
      <c r="L566" s="797"/>
      <c r="M566" s="797"/>
      <c r="N566" s="797"/>
      <c r="O566" s="797"/>
      <c r="P566" s="797"/>
      <c r="Q566" s="797"/>
      <c r="R566" s="797"/>
      <c r="S566" s="797"/>
      <c r="T566" s="797"/>
      <c r="U566" s="797"/>
      <c r="V566" s="797"/>
      <c r="W566" s="797"/>
      <c r="X566" s="797"/>
      <c r="Y566" s="797"/>
      <c r="Z566" s="797"/>
      <c r="AA566" s="797"/>
      <c r="AB566" s="797"/>
      <c r="AC566" s="797"/>
      <c r="AD566" s="797"/>
      <c r="AE566" s="797"/>
      <c r="AF566" s="713"/>
      <c r="AG566" s="713"/>
      <c r="AH566" s="713">
        <f>SUM(AH567:AI570)</f>
        <v>0</v>
      </c>
      <c r="AI566" s="713"/>
      <c r="AJ566" s="73"/>
      <c r="AK566" s="73"/>
    </row>
    <row r="567" spans="1:37" ht="23.25" customHeight="1">
      <c r="A567" s="73"/>
      <c r="B567" s="73"/>
      <c r="C567" s="77"/>
      <c r="D567" s="470" t="s">
        <v>547</v>
      </c>
      <c r="E567" s="727"/>
      <c r="F567" s="727"/>
      <c r="G567" s="727"/>
      <c r="H567" s="727"/>
      <c r="I567" s="727"/>
      <c r="J567" s="727"/>
      <c r="K567" s="727"/>
      <c r="L567" s="727"/>
      <c r="M567" s="727"/>
      <c r="N567" s="727"/>
      <c r="O567" s="727"/>
      <c r="P567" s="727"/>
      <c r="Q567" s="727"/>
      <c r="R567" s="727"/>
      <c r="S567" s="727"/>
      <c r="T567" s="727"/>
      <c r="U567" s="727"/>
      <c r="V567" s="727"/>
      <c r="W567" s="727"/>
      <c r="X567" s="727"/>
      <c r="Y567" s="727"/>
      <c r="Z567" s="727"/>
      <c r="AA567" s="727"/>
      <c r="AB567" s="727"/>
      <c r="AC567" s="727"/>
      <c r="AD567" s="727"/>
      <c r="AE567" s="727"/>
      <c r="AF567" s="792"/>
      <c r="AG567" s="792"/>
      <c r="AH567" s="388"/>
      <c r="AI567" s="388"/>
      <c r="AJ567" s="73"/>
      <c r="AK567" s="73"/>
    </row>
    <row r="568" spans="1:37" ht="24" customHeight="1">
      <c r="A568" s="73"/>
      <c r="B568" s="73"/>
      <c r="C568" s="77"/>
      <c r="D568" s="470" t="s">
        <v>548</v>
      </c>
      <c r="E568" s="727"/>
      <c r="F568" s="727"/>
      <c r="G568" s="727"/>
      <c r="H568" s="727"/>
      <c r="I568" s="727"/>
      <c r="J568" s="727"/>
      <c r="K568" s="727"/>
      <c r="L568" s="727"/>
      <c r="M568" s="727"/>
      <c r="N568" s="727"/>
      <c r="O568" s="727"/>
      <c r="P568" s="727"/>
      <c r="Q568" s="727"/>
      <c r="R568" s="727"/>
      <c r="S568" s="727"/>
      <c r="T568" s="727"/>
      <c r="U568" s="727"/>
      <c r="V568" s="727"/>
      <c r="W568" s="727"/>
      <c r="X568" s="727"/>
      <c r="Y568" s="727"/>
      <c r="Z568" s="727"/>
      <c r="AA568" s="727"/>
      <c r="AB568" s="727"/>
      <c r="AC568" s="727"/>
      <c r="AD568" s="727"/>
      <c r="AE568" s="727"/>
      <c r="AF568" s="792"/>
      <c r="AG568" s="792"/>
      <c r="AH568" s="388"/>
      <c r="AI568" s="388"/>
      <c r="AJ568" s="73"/>
      <c r="AK568" s="73"/>
    </row>
    <row r="569" spans="1:37" ht="25.5" customHeight="1">
      <c r="A569" s="73"/>
      <c r="B569" s="73"/>
      <c r="C569" s="77"/>
      <c r="D569" s="728" t="s">
        <v>545</v>
      </c>
      <c r="E569" s="724"/>
      <c r="F569" s="724"/>
      <c r="G569" s="724"/>
      <c r="H569" s="724"/>
      <c r="I569" s="724"/>
      <c r="J569" s="724"/>
      <c r="K569" s="724"/>
      <c r="L569" s="724"/>
      <c r="M569" s="724"/>
      <c r="N569" s="724"/>
      <c r="O569" s="724"/>
      <c r="P569" s="724"/>
      <c r="Q569" s="724"/>
      <c r="R569" s="724"/>
      <c r="S569" s="724"/>
      <c r="T569" s="724"/>
      <c r="U569" s="724"/>
      <c r="V569" s="724"/>
      <c r="W569" s="724"/>
      <c r="X569" s="724"/>
      <c r="Y569" s="724"/>
      <c r="Z569" s="724"/>
      <c r="AA569" s="724"/>
      <c r="AB569" s="724"/>
      <c r="AC569" s="724"/>
      <c r="AD569" s="724"/>
      <c r="AE569" s="724"/>
      <c r="AF569" s="792"/>
      <c r="AG569" s="792"/>
      <c r="AH569" s="388"/>
      <c r="AI569" s="388"/>
      <c r="AJ569" s="73"/>
      <c r="AK569" s="73"/>
    </row>
    <row r="570" spans="1:37" ht="15.75" customHeight="1">
      <c r="A570" s="73"/>
      <c r="B570" s="73"/>
      <c r="C570" s="79"/>
      <c r="D570" s="798" t="s">
        <v>491</v>
      </c>
      <c r="E570" s="798"/>
      <c r="F570" s="798"/>
      <c r="G570" s="798"/>
      <c r="H570" s="798"/>
      <c r="I570" s="798"/>
      <c r="J570" s="798"/>
      <c r="K570" s="798"/>
      <c r="L570" s="798"/>
      <c r="M570" s="798"/>
      <c r="N570" s="798"/>
      <c r="O570" s="798"/>
      <c r="P570" s="798"/>
      <c r="Q570" s="798"/>
      <c r="R570" s="798"/>
      <c r="S570" s="798"/>
      <c r="T570" s="798"/>
      <c r="U570" s="798"/>
      <c r="V570" s="798"/>
      <c r="W570" s="798"/>
      <c r="X570" s="798"/>
      <c r="Y570" s="798"/>
      <c r="Z570" s="798"/>
      <c r="AA570" s="798"/>
      <c r="AB570" s="798"/>
      <c r="AC570" s="798"/>
      <c r="AD570" s="798"/>
      <c r="AE570" s="798"/>
      <c r="AF570" s="792"/>
      <c r="AG570" s="792"/>
      <c r="AH570" s="697"/>
      <c r="AI570" s="697"/>
      <c r="AJ570" s="73"/>
      <c r="AK570" s="73"/>
    </row>
    <row r="571" spans="1:37" ht="12.75" customHeight="1">
      <c r="A571" s="73"/>
      <c r="B571" s="73"/>
      <c r="C571" s="79" t="s">
        <v>492</v>
      </c>
      <c r="D571" s="725" t="s">
        <v>493</v>
      </c>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c r="AA571" s="725"/>
      <c r="AB571" s="725"/>
      <c r="AC571" s="725"/>
      <c r="AD571" s="725"/>
      <c r="AE571" s="725"/>
      <c r="AF571" s="713">
        <f>AF572+AF573</f>
        <v>0</v>
      </c>
      <c r="AG571" s="713"/>
      <c r="AH571" s="713">
        <f>AH572+AH573</f>
        <v>0</v>
      </c>
      <c r="AI571" s="713"/>
      <c r="AJ571" s="73"/>
      <c r="AK571" s="73"/>
    </row>
    <row r="572" spans="1:37" ht="14.25" customHeight="1">
      <c r="A572" s="73"/>
      <c r="B572" s="73"/>
      <c r="C572" s="80"/>
      <c r="D572" s="728" t="s">
        <v>494</v>
      </c>
      <c r="E572" s="728"/>
      <c r="F572" s="728"/>
      <c r="G572" s="728"/>
      <c r="H572" s="728"/>
      <c r="I572" s="728"/>
      <c r="J572" s="728"/>
      <c r="K572" s="728"/>
      <c r="L572" s="728"/>
      <c r="M572" s="728"/>
      <c r="N572" s="728"/>
      <c r="O572" s="728"/>
      <c r="P572" s="728"/>
      <c r="Q572" s="728"/>
      <c r="R572" s="728"/>
      <c r="S572" s="728"/>
      <c r="T572" s="728"/>
      <c r="U572" s="728"/>
      <c r="V572" s="728"/>
      <c r="W572" s="728"/>
      <c r="X572" s="728"/>
      <c r="Y572" s="728"/>
      <c r="Z572" s="728"/>
      <c r="AA572" s="728"/>
      <c r="AB572" s="728"/>
      <c r="AC572" s="728"/>
      <c r="AD572" s="728"/>
      <c r="AE572" s="728"/>
      <c r="AF572" s="388"/>
      <c r="AG572" s="388"/>
      <c r="AH572" s="388"/>
      <c r="AI572" s="388"/>
      <c r="AJ572" s="73"/>
      <c r="AK572" s="73"/>
    </row>
    <row r="573" spans="1:37" ht="13.5" customHeight="1">
      <c r="A573" s="73"/>
      <c r="B573" s="73"/>
      <c r="C573" s="80"/>
      <c r="D573" s="470" t="s">
        <v>495</v>
      </c>
      <c r="E573" s="727"/>
      <c r="F573" s="727"/>
      <c r="G573" s="727"/>
      <c r="H573" s="727"/>
      <c r="I573" s="727"/>
      <c r="J573" s="727"/>
      <c r="K573" s="727"/>
      <c r="L573" s="727"/>
      <c r="M573" s="727"/>
      <c r="N573" s="727"/>
      <c r="O573" s="727"/>
      <c r="P573" s="727"/>
      <c r="Q573" s="727"/>
      <c r="R573" s="727"/>
      <c r="S573" s="727"/>
      <c r="T573" s="727"/>
      <c r="U573" s="727"/>
      <c r="V573" s="727"/>
      <c r="W573" s="727"/>
      <c r="X573" s="727"/>
      <c r="Y573" s="727"/>
      <c r="Z573" s="727"/>
      <c r="AA573" s="727"/>
      <c r="AB573" s="727"/>
      <c r="AC573" s="727"/>
      <c r="AD573" s="727"/>
      <c r="AE573" s="727"/>
      <c r="AF573" s="792"/>
      <c r="AG573" s="792"/>
      <c r="AH573" s="388"/>
      <c r="AI573" s="388"/>
      <c r="AJ573" s="73"/>
      <c r="AK573" s="73"/>
    </row>
    <row r="574" spans="1:37" ht="12" customHeight="1">
      <c r="A574" s="73"/>
      <c r="B574" s="73"/>
      <c r="C574" s="79" t="s">
        <v>496</v>
      </c>
      <c r="D574" s="797" t="s">
        <v>120</v>
      </c>
      <c r="E574" s="797"/>
      <c r="F574" s="797"/>
      <c r="G574" s="797"/>
      <c r="H574" s="797"/>
      <c r="I574" s="797"/>
      <c r="J574" s="797"/>
      <c r="K574" s="797"/>
      <c r="L574" s="797"/>
      <c r="M574" s="797"/>
      <c r="N574" s="797"/>
      <c r="O574" s="797"/>
      <c r="P574" s="797"/>
      <c r="Q574" s="797"/>
      <c r="R574" s="797"/>
      <c r="S574" s="797"/>
      <c r="T574" s="797"/>
      <c r="U574" s="797"/>
      <c r="V574" s="797"/>
      <c r="W574" s="797"/>
      <c r="X574" s="797"/>
      <c r="Y574" s="797"/>
      <c r="Z574" s="797"/>
      <c r="AA574" s="797"/>
      <c r="AB574" s="797"/>
      <c r="AC574" s="797"/>
      <c r="AD574" s="797"/>
      <c r="AE574" s="797"/>
      <c r="AF574" s="713">
        <f>AF575+AF578</f>
        <v>0</v>
      </c>
      <c r="AG574" s="713"/>
      <c r="AH574" s="713">
        <f>AH575+AH578</f>
        <v>0</v>
      </c>
      <c r="AI574" s="713"/>
      <c r="AJ574" s="73"/>
      <c r="AK574" s="73"/>
    </row>
    <row r="575" spans="1:37" ht="12" customHeight="1">
      <c r="A575" s="73"/>
      <c r="B575" s="73"/>
      <c r="C575" s="79"/>
      <c r="D575" s="799" t="s">
        <v>497</v>
      </c>
      <c r="E575" s="800"/>
      <c r="F575" s="800"/>
      <c r="G575" s="800"/>
      <c r="H575" s="800"/>
      <c r="I575" s="800"/>
      <c r="J575" s="800"/>
      <c r="K575" s="800"/>
      <c r="L575" s="800"/>
      <c r="M575" s="800"/>
      <c r="N575" s="800"/>
      <c r="O575" s="800"/>
      <c r="P575" s="800"/>
      <c r="Q575" s="800"/>
      <c r="R575" s="800"/>
      <c r="S575" s="800"/>
      <c r="T575" s="800"/>
      <c r="U575" s="800"/>
      <c r="V575" s="800"/>
      <c r="W575" s="800"/>
      <c r="X575" s="800"/>
      <c r="Y575" s="800"/>
      <c r="Z575" s="800"/>
      <c r="AA575" s="800"/>
      <c r="AB575" s="800"/>
      <c r="AC575" s="800"/>
      <c r="AD575" s="800"/>
      <c r="AE575" s="801"/>
      <c r="AF575" s="802">
        <f>AF576+AF577</f>
        <v>0</v>
      </c>
      <c r="AG575" s="803"/>
      <c r="AH575" s="802">
        <f>AH576+AH577</f>
        <v>0</v>
      </c>
      <c r="AI575" s="803"/>
      <c r="AJ575" s="73"/>
      <c r="AK575" s="73"/>
    </row>
    <row r="576" spans="1:37" ht="12" customHeight="1">
      <c r="A576" s="73"/>
      <c r="B576" s="73"/>
      <c r="C576" s="79"/>
      <c r="D576" s="799" t="s">
        <v>549</v>
      </c>
      <c r="E576" s="800"/>
      <c r="F576" s="800"/>
      <c r="G576" s="800"/>
      <c r="H576" s="800"/>
      <c r="I576" s="800"/>
      <c r="J576" s="800"/>
      <c r="K576" s="800"/>
      <c r="L576" s="800"/>
      <c r="M576" s="800"/>
      <c r="N576" s="800"/>
      <c r="O576" s="800"/>
      <c r="P576" s="800"/>
      <c r="Q576" s="800"/>
      <c r="R576" s="800"/>
      <c r="S576" s="800"/>
      <c r="T576" s="800"/>
      <c r="U576" s="800"/>
      <c r="V576" s="800"/>
      <c r="W576" s="800"/>
      <c r="X576" s="800"/>
      <c r="Y576" s="800"/>
      <c r="Z576" s="800"/>
      <c r="AA576" s="800"/>
      <c r="AB576" s="800"/>
      <c r="AC576" s="800"/>
      <c r="AD576" s="800"/>
      <c r="AE576" s="801"/>
      <c r="AF576" s="804"/>
      <c r="AG576" s="805"/>
      <c r="AH576" s="804"/>
      <c r="AI576" s="805"/>
      <c r="AJ576" s="73"/>
      <c r="AK576" s="73"/>
    </row>
    <row r="577" spans="1:37" ht="26.25" customHeight="1">
      <c r="A577" s="73"/>
      <c r="B577" s="73"/>
      <c r="C577" s="80"/>
      <c r="D577" s="470" t="s">
        <v>546</v>
      </c>
      <c r="E577" s="727"/>
      <c r="F577" s="727"/>
      <c r="G577" s="727"/>
      <c r="H577" s="727"/>
      <c r="I577" s="727"/>
      <c r="J577" s="727"/>
      <c r="K577" s="727"/>
      <c r="L577" s="727"/>
      <c r="M577" s="727"/>
      <c r="N577" s="727"/>
      <c r="O577" s="727"/>
      <c r="P577" s="727"/>
      <c r="Q577" s="727"/>
      <c r="R577" s="727"/>
      <c r="S577" s="727"/>
      <c r="T577" s="727"/>
      <c r="U577" s="727"/>
      <c r="V577" s="727"/>
      <c r="W577" s="727"/>
      <c r="X577" s="727"/>
      <c r="Y577" s="727"/>
      <c r="Z577" s="727"/>
      <c r="AA577" s="727"/>
      <c r="AB577" s="727"/>
      <c r="AC577" s="727"/>
      <c r="AD577" s="727"/>
      <c r="AE577" s="727"/>
      <c r="AF577" s="388"/>
      <c r="AG577" s="388"/>
      <c r="AH577" s="388"/>
      <c r="AI577" s="388"/>
      <c r="AJ577" s="73"/>
      <c r="AK577" s="73"/>
    </row>
    <row r="578" spans="1:37" ht="15" customHeight="1">
      <c r="A578" s="73"/>
      <c r="B578" s="73"/>
      <c r="C578" s="77"/>
      <c r="D578" s="470" t="s">
        <v>498</v>
      </c>
      <c r="E578" s="470"/>
      <c r="F578" s="470"/>
      <c r="G578" s="470"/>
      <c r="H578" s="470"/>
      <c r="I578" s="470"/>
      <c r="J578" s="470"/>
      <c r="K578" s="470"/>
      <c r="L578" s="470"/>
      <c r="M578" s="470"/>
      <c r="N578" s="470"/>
      <c r="O578" s="470"/>
      <c r="P578" s="470"/>
      <c r="Q578" s="470"/>
      <c r="R578" s="470"/>
      <c r="S578" s="470"/>
      <c r="T578" s="470"/>
      <c r="U578" s="470"/>
      <c r="V578" s="470"/>
      <c r="W578" s="470"/>
      <c r="X578" s="470"/>
      <c r="Y578" s="470"/>
      <c r="Z578" s="470"/>
      <c r="AA578" s="470"/>
      <c r="AB578" s="470"/>
      <c r="AC578" s="470"/>
      <c r="AD578" s="470"/>
      <c r="AE578" s="470"/>
      <c r="AF578" s="388"/>
      <c r="AG578" s="388"/>
      <c r="AH578" s="388"/>
      <c r="AI578" s="388"/>
      <c r="AJ578" s="73"/>
      <c r="AK578" s="73"/>
    </row>
    <row r="579" spans="1:37" ht="12.75" customHeight="1">
      <c r="A579" s="73"/>
      <c r="B579" s="73"/>
      <c r="C579" s="77"/>
      <c r="D579" s="725" t="s">
        <v>122</v>
      </c>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c r="AA579" s="725"/>
      <c r="AB579" s="725"/>
      <c r="AC579" s="725"/>
      <c r="AD579" s="725"/>
      <c r="AE579" s="725"/>
      <c r="AF579" s="806">
        <f>AF543+AF547+AF557+AF558+AF559+AF571+AF574</f>
        <v>0</v>
      </c>
      <c r="AG579" s="806"/>
      <c r="AH579" s="806">
        <f>AH543+AH547+AH557+AH558+AH559+AH566+AH571+AH574</f>
        <v>0</v>
      </c>
      <c r="AI579" s="806"/>
      <c r="AJ579" s="73"/>
      <c r="AK579" s="73"/>
    </row>
    <row r="580" spans="1:37" ht="14.25" customHeight="1">
      <c r="A580" s="73"/>
      <c r="B580" s="73"/>
      <c r="C580" s="77"/>
      <c r="D580" s="725" t="s">
        <v>123</v>
      </c>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c r="AA580" s="725"/>
      <c r="AB580" s="725"/>
      <c r="AC580" s="725"/>
      <c r="AD580" s="725"/>
      <c r="AE580" s="725"/>
      <c r="AF580" s="809"/>
      <c r="AG580" s="809"/>
      <c r="AH580" s="809"/>
      <c r="AI580" s="809"/>
      <c r="AJ580" s="73"/>
      <c r="AK580" s="73"/>
    </row>
    <row r="581" spans="1:37" ht="15.75">
      <c r="A581" s="73"/>
      <c r="B581" s="73"/>
      <c r="C581" s="725" t="s">
        <v>124</v>
      </c>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c r="AA581" s="725"/>
      <c r="AB581" s="725"/>
      <c r="AC581" s="725"/>
      <c r="AD581" s="725"/>
      <c r="AE581" s="725"/>
      <c r="AF581" s="806">
        <f>AF579+AF580+AH579+AH580</f>
        <v>0</v>
      </c>
      <c r="AG581" s="806"/>
      <c r="AH581" s="806"/>
      <c r="AI581" s="806"/>
      <c r="AJ581" s="73"/>
      <c r="AK581" s="73"/>
    </row>
    <row r="582" spans="1:37" ht="12" customHeight="1">
      <c r="A582" s="73"/>
      <c r="B582" s="162"/>
      <c r="C582" s="758" t="s">
        <v>542</v>
      </c>
      <c r="D582" s="758"/>
      <c r="E582" s="758"/>
      <c r="F582" s="758"/>
      <c r="G582" s="758"/>
      <c r="H582" s="758"/>
      <c r="I582" s="758"/>
      <c r="J582" s="758"/>
      <c r="K582" s="758"/>
      <c r="L582" s="758"/>
      <c r="M582" s="758"/>
      <c r="N582" s="758"/>
      <c r="O582" s="758"/>
      <c r="P582" s="758"/>
      <c r="Q582" s="758"/>
      <c r="R582" s="758"/>
      <c r="S582" s="758"/>
      <c r="T582" s="758"/>
      <c r="U582" s="758"/>
      <c r="V582" s="758"/>
      <c r="W582" s="758"/>
      <c r="X582" s="758"/>
      <c r="Y582" s="758"/>
      <c r="Z582" s="758"/>
      <c r="AA582" s="758"/>
      <c r="AB582" s="758"/>
      <c r="AC582" s="758"/>
      <c r="AD582" s="758"/>
      <c r="AE582" s="758"/>
      <c r="AF582" s="758"/>
      <c r="AG582" s="758"/>
      <c r="AH582" s="758"/>
      <c r="AI582" s="758"/>
      <c r="AJ582" s="73"/>
      <c r="AK582" s="73"/>
    </row>
    <row r="583" spans="1:37" ht="21" customHeight="1">
      <c r="A583" s="73"/>
      <c r="B583" s="73"/>
      <c r="C583" s="402"/>
      <c r="D583" s="807" t="s">
        <v>232</v>
      </c>
      <c r="E583" s="807"/>
      <c r="F583" s="807"/>
      <c r="G583" s="807"/>
      <c r="H583" s="807"/>
      <c r="I583" s="807"/>
      <c r="J583" s="807"/>
      <c r="K583" s="807"/>
      <c r="L583" s="807"/>
      <c r="M583" s="807"/>
      <c r="N583" s="807"/>
      <c r="O583" s="807"/>
      <c r="P583" s="807"/>
      <c r="Q583" s="807"/>
      <c r="R583" s="807"/>
      <c r="S583" s="807"/>
      <c r="T583" s="807"/>
      <c r="U583" s="807"/>
      <c r="V583" s="807"/>
      <c r="W583" s="807"/>
      <c r="X583" s="807"/>
      <c r="Y583" s="807"/>
      <c r="Z583" s="807"/>
      <c r="AA583" s="807"/>
      <c r="AB583" s="807"/>
      <c r="AC583" s="807"/>
      <c r="AD583" s="807"/>
      <c r="AE583" s="807"/>
      <c r="AF583" s="863" t="s">
        <v>125</v>
      </c>
      <c r="AG583" s="851"/>
      <c r="AH583" s="852"/>
      <c r="AI583" s="852"/>
      <c r="AJ583" s="73"/>
      <c r="AK583" s="73"/>
    </row>
    <row r="584" spans="1:37" ht="10.5" customHeight="1">
      <c r="A584" s="73"/>
      <c r="B584" s="73"/>
      <c r="C584" s="402"/>
      <c r="D584" s="807"/>
      <c r="E584" s="807"/>
      <c r="F584" s="807"/>
      <c r="G584" s="807"/>
      <c r="H584" s="807"/>
      <c r="I584" s="807"/>
      <c r="J584" s="807"/>
      <c r="K584" s="807"/>
      <c r="L584" s="807"/>
      <c r="M584" s="807"/>
      <c r="N584" s="807"/>
      <c r="O584" s="807"/>
      <c r="P584" s="807"/>
      <c r="Q584" s="807"/>
      <c r="R584" s="807"/>
      <c r="S584" s="807"/>
      <c r="T584" s="807"/>
      <c r="U584" s="807"/>
      <c r="V584" s="807"/>
      <c r="W584" s="807"/>
      <c r="X584" s="807"/>
      <c r="Y584" s="807"/>
      <c r="Z584" s="807"/>
      <c r="AA584" s="807"/>
      <c r="AB584" s="807"/>
      <c r="AC584" s="807"/>
      <c r="AD584" s="807"/>
      <c r="AE584" s="807"/>
      <c r="AF584" s="863"/>
      <c r="AG584" s="851"/>
      <c r="AH584" s="852"/>
      <c r="AI584" s="852"/>
      <c r="AJ584" s="73"/>
      <c r="AK584" s="73"/>
    </row>
    <row r="585" spans="1:37" ht="26.25" customHeight="1">
      <c r="A585" s="73"/>
      <c r="B585" s="73"/>
      <c r="C585" s="402"/>
      <c r="D585" s="808" t="s">
        <v>237</v>
      </c>
      <c r="E585" s="808"/>
      <c r="F585" s="808"/>
      <c r="G585" s="808"/>
      <c r="H585" s="808"/>
      <c r="I585" s="808"/>
      <c r="J585" s="808"/>
      <c r="K585" s="808"/>
      <c r="L585" s="808"/>
      <c r="M585" s="808"/>
      <c r="N585" s="808"/>
      <c r="O585" s="808"/>
      <c r="P585" s="808"/>
      <c r="Q585" s="808"/>
      <c r="R585" s="808"/>
      <c r="S585" s="808"/>
      <c r="T585" s="808"/>
      <c r="U585" s="808"/>
      <c r="V585" s="808"/>
      <c r="W585" s="808"/>
      <c r="X585" s="808"/>
      <c r="Y585" s="808"/>
      <c r="Z585" s="808"/>
      <c r="AA585" s="808"/>
      <c r="AB585" s="808"/>
      <c r="AC585" s="808"/>
      <c r="AD585" s="808"/>
      <c r="AE585" s="808"/>
      <c r="AF585" s="864"/>
      <c r="AG585" s="865"/>
      <c r="AH585" s="852"/>
      <c r="AI585" s="852"/>
      <c r="AJ585" s="73"/>
      <c r="AK585" s="73"/>
    </row>
    <row r="586" spans="1:37" ht="9.75" customHeight="1">
      <c r="A586" s="73"/>
      <c r="B586" s="73"/>
      <c r="C586" s="402"/>
      <c r="D586" s="831"/>
      <c r="E586" s="832"/>
      <c r="F586" s="832"/>
      <c r="G586" s="832"/>
      <c r="H586" s="832"/>
      <c r="I586" s="832"/>
      <c r="J586" s="832"/>
      <c r="K586" s="832"/>
      <c r="L586" s="832"/>
      <c r="M586" s="832"/>
      <c r="N586" s="832"/>
      <c r="O586" s="832"/>
      <c r="P586" s="832"/>
      <c r="Q586" s="832"/>
      <c r="R586" s="832"/>
      <c r="S586" s="832"/>
      <c r="T586" s="832"/>
      <c r="U586" s="832"/>
      <c r="V586" s="832"/>
      <c r="W586" s="832"/>
      <c r="X586" s="832"/>
      <c r="Y586" s="832"/>
      <c r="Z586" s="832"/>
      <c r="AA586" s="832"/>
      <c r="AB586" s="832"/>
      <c r="AC586" s="832"/>
      <c r="AD586" s="832"/>
      <c r="AE586" s="833"/>
      <c r="AF586" s="389">
        <v>2017</v>
      </c>
      <c r="AG586" s="389"/>
      <c r="AH586" s="389"/>
      <c r="AI586" s="389"/>
      <c r="AJ586" s="73"/>
      <c r="AK586" s="73"/>
    </row>
    <row r="587" spans="1:37" ht="21" customHeight="1">
      <c r="A587" s="73"/>
      <c r="B587" s="73"/>
      <c r="C587" s="754" t="s">
        <v>126</v>
      </c>
      <c r="D587" s="755"/>
      <c r="E587" s="755"/>
      <c r="F587" s="755"/>
      <c r="G587" s="755"/>
      <c r="H587" s="755"/>
      <c r="I587" s="755"/>
      <c r="J587" s="755"/>
      <c r="K587" s="755"/>
      <c r="L587" s="755"/>
      <c r="M587" s="755"/>
      <c r="N587" s="755"/>
      <c r="O587" s="755"/>
      <c r="P587" s="755"/>
      <c r="Q587" s="755"/>
      <c r="R587" s="755"/>
      <c r="S587" s="755"/>
      <c r="T587" s="755"/>
      <c r="U587" s="755"/>
      <c r="V587" s="755"/>
      <c r="W587" s="755"/>
      <c r="X587" s="755"/>
      <c r="Y587" s="755"/>
      <c r="Z587" s="755"/>
      <c r="AA587" s="755"/>
      <c r="AB587" s="755"/>
      <c r="AC587" s="755"/>
      <c r="AD587" s="755"/>
      <c r="AE587" s="755"/>
      <c r="AF587" s="755"/>
      <c r="AG587" s="755"/>
      <c r="AH587" s="755"/>
      <c r="AI587" s="756"/>
      <c r="AJ587" s="73"/>
      <c r="AK587" s="73"/>
    </row>
    <row r="588" spans="1:37" ht="7.5" customHeight="1">
      <c r="A588" s="73"/>
      <c r="B588" s="73"/>
      <c r="C588" s="402"/>
      <c r="D588" s="402"/>
      <c r="E588" s="402"/>
      <c r="F588" s="402"/>
      <c r="G588" s="402"/>
      <c r="H588" s="402"/>
      <c r="I588" s="402"/>
      <c r="J588" s="402"/>
      <c r="K588" s="402"/>
      <c r="L588" s="402"/>
      <c r="M588" s="402"/>
      <c r="N588" s="402"/>
      <c r="O588" s="402"/>
      <c r="P588" s="402"/>
      <c r="Q588" s="402"/>
      <c r="R588" s="402"/>
      <c r="S588" s="402"/>
      <c r="T588" s="402"/>
      <c r="U588" s="402"/>
      <c r="V588" s="402"/>
      <c r="W588" s="402"/>
      <c r="X588" s="402"/>
      <c r="Y588" s="402"/>
      <c r="Z588" s="402"/>
      <c r="AA588" s="402"/>
      <c r="AB588" s="402"/>
      <c r="AC588" s="402"/>
      <c r="AD588" s="402"/>
      <c r="AE588" s="402"/>
      <c r="AF588" s="402"/>
      <c r="AG588" s="402"/>
      <c r="AH588" s="402"/>
      <c r="AI588" s="402"/>
      <c r="AJ588" s="73"/>
      <c r="AK588" s="73"/>
    </row>
    <row r="589" spans="1:37" ht="18" customHeight="1">
      <c r="A589" s="73"/>
      <c r="B589" s="73"/>
      <c r="C589" s="365"/>
      <c r="D589" s="366"/>
      <c r="E589" s="366"/>
      <c r="F589" s="366"/>
      <c r="G589" s="366"/>
      <c r="H589" s="366"/>
      <c r="I589" s="366"/>
      <c r="J589" s="366"/>
      <c r="K589" s="366"/>
      <c r="L589" s="366"/>
      <c r="M589" s="366"/>
      <c r="N589" s="366"/>
      <c r="O589" s="366"/>
      <c r="P589" s="366"/>
      <c r="Q589" s="366"/>
      <c r="R589" s="366"/>
      <c r="S589" s="366"/>
      <c r="T589" s="366"/>
      <c r="U589" s="366"/>
      <c r="V589" s="366"/>
      <c r="W589" s="366"/>
      <c r="X589" s="366"/>
      <c r="Y589" s="366"/>
      <c r="Z589" s="366"/>
      <c r="AA589" s="366"/>
      <c r="AB589" s="366"/>
      <c r="AC589" s="366"/>
      <c r="AD589" s="366"/>
      <c r="AE589" s="366"/>
      <c r="AF589" s="366"/>
      <c r="AG589" s="366"/>
      <c r="AH589" s="366"/>
      <c r="AI589" s="367"/>
      <c r="AJ589" s="73"/>
      <c r="AK589" s="73"/>
    </row>
    <row r="590" spans="1:37" ht="13.5" customHeight="1">
      <c r="A590" s="73"/>
      <c r="B590" s="73"/>
      <c r="C590" s="757"/>
      <c r="D590" s="757"/>
      <c r="E590" s="757"/>
      <c r="F590" s="757"/>
      <c r="G590" s="757"/>
      <c r="H590" s="757"/>
      <c r="I590" s="757"/>
      <c r="J590" s="757"/>
      <c r="K590" s="757"/>
      <c r="L590" s="757"/>
      <c r="M590" s="757"/>
      <c r="N590" s="757"/>
      <c r="O590" s="757"/>
      <c r="P590" s="757"/>
      <c r="Q590" s="757"/>
      <c r="R590" s="757"/>
      <c r="S590" s="757"/>
      <c r="T590" s="757"/>
      <c r="U590" s="757"/>
      <c r="V590" s="757"/>
      <c r="W590" s="757"/>
      <c r="X590" s="757"/>
      <c r="Y590" s="757"/>
      <c r="Z590" s="757"/>
      <c r="AA590" s="757"/>
      <c r="AB590" s="757"/>
      <c r="AC590" s="757"/>
      <c r="AD590" s="757"/>
      <c r="AE590" s="757"/>
      <c r="AF590" s="757"/>
      <c r="AG590" s="757"/>
      <c r="AH590" s="757"/>
      <c r="AI590" s="757"/>
      <c r="AJ590" s="73"/>
      <c r="AK590" s="73"/>
    </row>
    <row r="591" spans="1:37" ht="26.25" customHeight="1">
      <c r="A591" s="73"/>
      <c r="B591" s="73"/>
      <c r="C591" s="185" t="s">
        <v>96</v>
      </c>
      <c r="D591" s="607" t="s">
        <v>127</v>
      </c>
      <c r="E591" s="607"/>
      <c r="F591" s="607"/>
      <c r="G591" s="607"/>
      <c r="H591" s="607"/>
      <c r="I591" s="607"/>
      <c r="J591" s="607"/>
      <c r="K591" s="607"/>
      <c r="L591" s="607"/>
      <c r="M591" s="607"/>
      <c r="N591" s="607"/>
      <c r="O591" s="607"/>
      <c r="P591" s="607"/>
      <c r="Q591" s="607"/>
      <c r="R591" s="607"/>
      <c r="S591" s="607"/>
      <c r="T591" s="607"/>
      <c r="U591" s="607"/>
      <c r="V591" s="607"/>
      <c r="W591" s="607"/>
      <c r="X591" s="607"/>
      <c r="Y591" s="607"/>
      <c r="Z591" s="607"/>
      <c r="AA591" s="607"/>
      <c r="AB591" s="607"/>
      <c r="AC591" s="607"/>
      <c r="AD591" s="607"/>
      <c r="AE591" s="607"/>
      <c r="AF591" s="608" t="s">
        <v>275</v>
      </c>
      <c r="AG591" s="608"/>
      <c r="AH591" s="608"/>
      <c r="AI591" s="608"/>
      <c r="AJ591" s="73"/>
      <c r="AK591" s="73"/>
    </row>
    <row r="592" spans="1:37" ht="16.5" customHeight="1">
      <c r="A592" s="73"/>
      <c r="B592" s="73"/>
      <c r="C592" s="815" t="s">
        <v>505</v>
      </c>
      <c r="D592" s="816"/>
      <c r="E592" s="816"/>
      <c r="F592" s="816"/>
      <c r="G592" s="816"/>
      <c r="H592" s="816"/>
      <c r="I592" s="816"/>
      <c r="J592" s="816"/>
      <c r="K592" s="816"/>
      <c r="L592" s="816"/>
      <c r="M592" s="816"/>
      <c r="N592" s="816"/>
      <c r="O592" s="816"/>
      <c r="P592" s="816"/>
      <c r="Q592" s="816"/>
      <c r="R592" s="816"/>
      <c r="S592" s="816"/>
      <c r="T592" s="816"/>
      <c r="U592" s="816"/>
      <c r="V592" s="816"/>
      <c r="W592" s="816"/>
      <c r="X592" s="816"/>
      <c r="Y592" s="816"/>
      <c r="Z592" s="816"/>
      <c r="AA592" s="816"/>
      <c r="AB592" s="816"/>
      <c r="AC592" s="816"/>
      <c r="AD592" s="816"/>
      <c r="AE592" s="817"/>
      <c r="AF592" s="810" t="s">
        <v>272</v>
      </c>
      <c r="AG592" s="811"/>
      <c r="AH592" s="810" t="s">
        <v>273</v>
      </c>
      <c r="AI592" s="811"/>
      <c r="AJ592" s="73"/>
      <c r="AK592" s="73"/>
    </row>
    <row r="593" spans="1:37" ht="15.75" customHeight="1">
      <c r="A593" s="73"/>
      <c r="B593" s="73"/>
      <c r="C593" s="812" t="s">
        <v>276</v>
      </c>
      <c r="D593" s="813"/>
      <c r="E593" s="813"/>
      <c r="F593" s="813"/>
      <c r="G593" s="813"/>
      <c r="H593" s="813"/>
      <c r="I593" s="813"/>
      <c r="J593" s="813"/>
      <c r="K593" s="813"/>
      <c r="L593" s="813"/>
      <c r="M593" s="813"/>
      <c r="N593" s="813"/>
      <c r="O593" s="813"/>
      <c r="P593" s="813"/>
      <c r="Q593" s="813"/>
      <c r="R593" s="813"/>
      <c r="S593" s="813"/>
      <c r="T593" s="813"/>
      <c r="U593" s="813"/>
      <c r="V593" s="813"/>
      <c r="W593" s="813"/>
      <c r="X593" s="813"/>
      <c r="Y593" s="813"/>
      <c r="Z593" s="813"/>
      <c r="AA593" s="813"/>
      <c r="AB593" s="813"/>
      <c r="AC593" s="813"/>
      <c r="AD593" s="813"/>
      <c r="AE593" s="814"/>
      <c r="AF593" s="81"/>
      <c r="AG593" s="82"/>
      <c r="AH593" s="81"/>
      <c r="AI593" s="82"/>
      <c r="AJ593" s="73"/>
      <c r="AK593" s="73"/>
    </row>
    <row r="594" spans="1:37" ht="13.5" customHeight="1">
      <c r="A594" s="73"/>
      <c r="B594" s="73"/>
      <c r="C594" s="83" t="s">
        <v>506</v>
      </c>
      <c r="D594" s="578" t="s">
        <v>507</v>
      </c>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818"/>
      <c r="AG594" s="818"/>
      <c r="AH594" s="818"/>
      <c r="AI594" s="818"/>
      <c r="AJ594" s="73"/>
      <c r="AK594" s="73"/>
    </row>
    <row r="595" spans="1:37" ht="14.25" customHeight="1">
      <c r="A595" s="73"/>
      <c r="B595" s="73"/>
      <c r="C595" s="83"/>
      <c r="D595" s="597" t="s">
        <v>508</v>
      </c>
      <c r="E595" s="597"/>
      <c r="F595" s="597"/>
      <c r="G595" s="597"/>
      <c r="H595" s="597"/>
      <c r="I595" s="597"/>
      <c r="J595" s="597"/>
      <c r="K595" s="597"/>
      <c r="L595" s="597"/>
      <c r="M595" s="597"/>
      <c r="N595" s="597"/>
      <c r="O595" s="597"/>
      <c r="P595" s="597"/>
      <c r="Q595" s="597"/>
      <c r="R595" s="597"/>
      <c r="S595" s="597"/>
      <c r="T595" s="597"/>
      <c r="U595" s="597"/>
      <c r="V595" s="597"/>
      <c r="W595" s="597"/>
      <c r="X595" s="597"/>
      <c r="Y595" s="597"/>
      <c r="Z595" s="597"/>
      <c r="AA595" s="597"/>
      <c r="AB595" s="597"/>
      <c r="AC595" s="597"/>
      <c r="AD595" s="597"/>
      <c r="AE595" s="597"/>
      <c r="AF595" s="388"/>
      <c r="AG595" s="388"/>
      <c r="AH595" s="388"/>
      <c r="AI595" s="388"/>
      <c r="AJ595" s="73"/>
      <c r="AK595" s="73"/>
    </row>
    <row r="596" spans="1:37" ht="12" customHeight="1">
      <c r="A596" s="73"/>
      <c r="B596" s="73"/>
      <c r="C596" s="83"/>
      <c r="D596" s="578" t="s">
        <v>509</v>
      </c>
      <c r="E596" s="578"/>
      <c r="F596" s="578"/>
      <c r="G596" s="578"/>
      <c r="H596" s="578"/>
      <c r="I596" s="578"/>
      <c r="J596" s="578"/>
      <c r="K596" s="578"/>
      <c r="L596" s="578"/>
      <c r="M596" s="578"/>
      <c r="N596" s="578"/>
      <c r="O596" s="578"/>
      <c r="P596" s="578"/>
      <c r="Q596" s="578"/>
      <c r="R596" s="578"/>
      <c r="S596" s="578"/>
      <c r="T596" s="578"/>
      <c r="U596" s="578"/>
      <c r="V596" s="578"/>
      <c r="W596" s="578"/>
      <c r="X596" s="578"/>
      <c r="Y596" s="578"/>
      <c r="Z596" s="578"/>
      <c r="AA596" s="578"/>
      <c r="AB596" s="578"/>
      <c r="AC596" s="578"/>
      <c r="AD596" s="578"/>
      <c r="AE596" s="578"/>
      <c r="AF596" s="388"/>
      <c r="AG596" s="388"/>
      <c r="AH596" s="388"/>
      <c r="AI596" s="388"/>
      <c r="AJ596" s="73"/>
      <c r="AK596" s="73"/>
    </row>
    <row r="597" spans="1:37" ht="12.75" customHeight="1">
      <c r="A597" s="73"/>
      <c r="B597" s="73"/>
      <c r="C597" s="83"/>
      <c r="D597" s="578" t="s">
        <v>510</v>
      </c>
      <c r="E597" s="578"/>
      <c r="F597" s="578"/>
      <c r="G597" s="578"/>
      <c r="H597" s="578"/>
      <c r="I597" s="578"/>
      <c r="J597" s="578"/>
      <c r="K597" s="578"/>
      <c r="L597" s="578"/>
      <c r="M597" s="578"/>
      <c r="N597" s="578"/>
      <c r="O597" s="578"/>
      <c r="P597" s="578"/>
      <c r="Q597" s="578"/>
      <c r="R597" s="578"/>
      <c r="S597" s="578"/>
      <c r="T597" s="578"/>
      <c r="U597" s="578"/>
      <c r="V597" s="578"/>
      <c r="W597" s="578"/>
      <c r="X597" s="578"/>
      <c r="Y597" s="578"/>
      <c r="Z597" s="578"/>
      <c r="AA597" s="578"/>
      <c r="AB597" s="578"/>
      <c r="AC597" s="578"/>
      <c r="AD597" s="578"/>
      <c r="AE597" s="578"/>
      <c r="AF597" s="388"/>
      <c r="AG597" s="388"/>
      <c r="AH597" s="388"/>
      <c r="AI597" s="388"/>
      <c r="AJ597" s="73"/>
      <c r="AK597" s="73"/>
    </row>
    <row r="598" spans="1:37" ht="13.5" customHeight="1">
      <c r="A598" s="73"/>
      <c r="B598" s="73"/>
      <c r="C598" s="83"/>
      <c r="D598" s="578" t="s">
        <v>511</v>
      </c>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388"/>
      <c r="AG598" s="388"/>
      <c r="AH598" s="388"/>
      <c r="AI598" s="388"/>
      <c r="AJ598" s="73"/>
      <c r="AK598" s="73"/>
    </row>
    <row r="599" spans="1:37" ht="15" customHeight="1">
      <c r="A599" s="73"/>
      <c r="B599" s="73"/>
      <c r="C599" s="84"/>
      <c r="D599" s="600" t="s">
        <v>512</v>
      </c>
      <c r="E599" s="600"/>
      <c r="F599" s="600"/>
      <c r="G599" s="600"/>
      <c r="H599" s="600"/>
      <c r="I599" s="600"/>
      <c r="J599" s="600"/>
      <c r="K599" s="600"/>
      <c r="L599" s="600"/>
      <c r="M599" s="600"/>
      <c r="N599" s="600"/>
      <c r="O599" s="600"/>
      <c r="P599" s="600"/>
      <c r="Q599" s="600"/>
      <c r="R599" s="600"/>
      <c r="S599" s="600"/>
      <c r="T599" s="600"/>
      <c r="U599" s="600"/>
      <c r="V599" s="600"/>
      <c r="W599" s="600"/>
      <c r="X599" s="600"/>
      <c r="Y599" s="600"/>
      <c r="Z599" s="600"/>
      <c r="AA599" s="600"/>
      <c r="AB599" s="600"/>
      <c r="AC599" s="600"/>
      <c r="AD599" s="600"/>
      <c r="AE599" s="600"/>
      <c r="AF599" s="596">
        <f>SUM(AF595:AG598)</f>
        <v>0</v>
      </c>
      <c r="AG599" s="596"/>
      <c r="AH599" s="596">
        <f>SUM(AH595:AI598)</f>
        <v>0</v>
      </c>
      <c r="AI599" s="596"/>
      <c r="AJ599" s="73"/>
      <c r="AK599" s="73"/>
    </row>
    <row r="600" spans="1:37" ht="12.75" customHeight="1">
      <c r="A600" s="73"/>
      <c r="B600" s="73"/>
      <c r="C600" s="602" t="s">
        <v>130</v>
      </c>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1"/>
      <c r="AG600" s="601"/>
      <c r="AH600" s="601"/>
      <c r="AI600" s="601"/>
      <c r="AJ600" s="73"/>
      <c r="AK600" s="73"/>
    </row>
    <row r="601" spans="1:37" ht="14.25" customHeight="1">
      <c r="A601" s="73"/>
      <c r="B601" s="73"/>
      <c r="C601" s="83" t="s">
        <v>513</v>
      </c>
      <c r="D601" s="578" t="s">
        <v>514</v>
      </c>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388"/>
      <c r="AG601" s="388"/>
      <c r="AH601" s="388"/>
      <c r="AI601" s="388"/>
      <c r="AJ601" s="73"/>
      <c r="AK601" s="73"/>
    </row>
    <row r="602" spans="1:37" ht="15" customHeight="1">
      <c r="A602" s="73"/>
      <c r="B602" s="73"/>
      <c r="C602" s="67"/>
      <c r="D602" s="600" t="s">
        <v>131</v>
      </c>
      <c r="E602" s="600"/>
      <c r="F602" s="600"/>
      <c r="G602" s="600"/>
      <c r="H602" s="600"/>
      <c r="I602" s="600"/>
      <c r="J602" s="600"/>
      <c r="K602" s="600"/>
      <c r="L602" s="600"/>
      <c r="M602" s="600"/>
      <c r="N602" s="600"/>
      <c r="O602" s="600"/>
      <c r="P602" s="600"/>
      <c r="Q602" s="600"/>
      <c r="R602" s="600"/>
      <c r="S602" s="600"/>
      <c r="T602" s="600"/>
      <c r="U602" s="600"/>
      <c r="V602" s="600"/>
      <c r="W602" s="600"/>
      <c r="X602" s="600"/>
      <c r="Y602" s="600"/>
      <c r="Z602" s="600"/>
      <c r="AA602" s="600"/>
      <c r="AB602" s="600"/>
      <c r="AC602" s="600"/>
      <c r="AD602" s="600"/>
      <c r="AE602" s="600"/>
      <c r="AF602" s="596">
        <f>AF601</f>
        <v>0</v>
      </c>
      <c r="AG602" s="596"/>
      <c r="AH602" s="596">
        <f>AH601</f>
        <v>0</v>
      </c>
      <c r="AI602" s="596"/>
      <c r="AJ602" s="73"/>
      <c r="AK602" s="73"/>
    </row>
    <row r="603" spans="1:37" ht="13.5" customHeight="1">
      <c r="A603" s="73"/>
      <c r="B603" s="73"/>
      <c r="C603" s="599" t="s">
        <v>132</v>
      </c>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8"/>
      <c r="AG603" s="598"/>
      <c r="AH603" s="598"/>
      <c r="AI603" s="598"/>
      <c r="AJ603" s="73"/>
      <c r="AK603" s="73"/>
    </row>
    <row r="604" spans="1:37" ht="13.5" customHeight="1">
      <c r="A604" s="73"/>
      <c r="B604" s="73"/>
      <c r="C604" s="83" t="s">
        <v>515</v>
      </c>
      <c r="D604" s="597" t="s">
        <v>519</v>
      </c>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388"/>
      <c r="AG604" s="388"/>
      <c r="AH604" s="388"/>
      <c r="AI604" s="388"/>
      <c r="AJ604" s="73"/>
      <c r="AK604" s="73"/>
    </row>
    <row r="605" spans="1:37" ht="24.75" customHeight="1">
      <c r="A605" s="73"/>
      <c r="B605" s="73"/>
      <c r="C605" s="83" t="s">
        <v>516</v>
      </c>
      <c r="D605" s="822" t="s">
        <v>520</v>
      </c>
      <c r="E605" s="823"/>
      <c r="F605" s="823"/>
      <c r="G605" s="823"/>
      <c r="H605" s="823"/>
      <c r="I605" s="823"/>
      <c r="J605" s="823"/>
      <c r="K605" s="823"/>
      <c r="L605" s="823"/>
      <c r="M605" s="823"/>
      <c r="N605" s="823"/>
      <c r="O605" s="823"/>
      <c r="P605" s="823"/>
      <c r="Q605" s="823"/>
      <c r="R605" s="823"/>
      <c r="S605" s="823"/>
      <c r="T605" s="823"/>
      <c r="U605" s="823"/>
      <c r="V605" s="823"/>
      <c r="W605" s="823"/>
      <c r="X605" s="823"/>
      <c r="Y605" s="823"/>
      <c r="Z605" s="823"/>
      <c r="AA605" s="823"/>
      <c r="AB605" s="823"/>
      <c r="AC605" s="823"/>
      <c r="AD605" s="823"/>
      <c r="AE605" s="824"/>
      <c r="AF605" s="794"/>
      <c r="AG605" s="795"/>
      <c r="AH605" s="794"/>
      <c r="AI605" s="795"/>
      <c r="AJ605" s="73"/>
      <c r="AK605" s="73"/>
    </row>
    <row r="606" spans="1:37" ht="24" customHeight="1">
      <c r="A606" s="73"/>
      <c r="B606" s="73"/>
      <c r="C606" s="83" t="s">
        <v>517</v>
      </c>
      <c r="D606" s="597" t="s">
        <v>287</v>
      </c>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388"/>
      <c r="AG606" s="388"/>
      <c r="AH606" s="388"/>
      <c r="AI606" s="388"/>
      <c r="AJ606" s="73"/>
      <c r="AK606" s="73"/>
    </row>
    <row r="607" spans="1:37" ht="15" customHeight="1">
      <c r="A607" s="73"/>
      <c r="B607" s="73"/>
      <c r="C607" s="83" t="s">
        <v>518</v>
      </c>
      <c r="D607" s="578" t="s">
        <v>521</v>
      </c>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388"/>
      <c r="AG607" s="388"/>
      <c r="AH607" s="388"/>
      <c r="AI607" s="388"/>
      <c r="AJ607" s="73"/>
      <c r="AK607" s="73"/>
    </row>
    <row r="608" spans="1:37" ht="15" customHeight="1">
      <c r="A608" s="73"/>
      <c r="B608" s="73"/>
      <c r="C608" s="67"/>
      <c r="D608" s="595" t="s">
        <v>133</v>
      </c>
      <c r="E608" s="595"/>
      <c r="F608" s="595"/>
      <c r="G608" s="595"/>
      <c r="H608" s="595"/>
      <c r="I608" s="595"/>
      <c r="J608" s="595"/>
      <c r="K608" s="595"/>
      <c r="L608" s="595"/>
      <c r="M608" s="595"/>
      <c r="N608" s="595"/>
      <c r="O608" s="595"/>
      <c r="P608" s="595"/>
      <c r="Q608" s="595"/>
      <c r="R608" s="595"/>
      <c r="S608" s="595"/>
      <c r="T608" s="595"/>
      <c r="U608" s="595"/>
      <c r="V608" s="595"/>
      <c r="W608" s="595"/>
      <c r="X608" s="595"/>
      <c r="Y608" s="595"/>
      <c r="Z608" s="595"/>
      <c r="AA608" s="595"/>
      <c r="AB608" s="595"/>
      <c r="AC608" s="595"/>
      <c r="AD608" s="595"/>
      <c r="AE608" s="595"/>
      <c r="AF608" s="596">
        <f>SUM(AF604:AG607)</f>
        <v>0</v>
      </c>
      <c r="AG608" s="596"/>
      <c r="AH608" s="596">
        <f>SUM(AH604:AI607)</f>
        <v>0</v>
      </c>
      <c r="AI608" s="596"/>
      <c r="AJ608" s="73"/>
      <c r="AK608" s="73"/>
    </row>
    <row r="609" spans="1:37" ht="15.75" customHeight="1">
      <c r="A609" s="73"/>
      <c r="B609" s="73"/>
      <c r="C609" s="590" t="s">
        <v>134</v>
      </c>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6">
        <f>AF599+AF602+AF608</f>
        <v>0</v>
      </c>
      <c r="AG609" s="596"/>
      <c r="AH609" s="596">
        <f>AH599+AH602+AH608</f>
        <v>0</v>
      </c>
      <c r="AI609" s="596"/>
      <c r="AJ609" s="73"/>
      <c r="AK609" s="73"/>
    </row>
    <row r="610" spans="1:37" ht="15.75" customHeight="1">
      <c r="A610" s="73"/>
      <c r="B610" s="73"/>
      <c r="C610" s="590" t="s">
        <v>288</v>
      </c>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83"/>
      <c r="AG610" s="583"/>
      <c r="AH610" s="583"/>
      <c r="AI610" s="583"/>
      <c r="AJ610" s="73"/>
      <c r="AK610" s="73"/>
    </row>
    <row r="611" spans="1:37" ht="17.25" customHeight="1">
      <c r="A611" s="73"/>
      <c r="B611" s="73"/>
      <c r="C611" s="590" t="s">
        <v>135</v>
      </c>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368">
        <f>AF609+AH609+AF610+AH610</f>
        <v>0</v>
      </c>
      <c r="AG611" s="369"/>
      <c r="AH611" s="369"/>
      <c r="AI611" s="370"/>
      <c r="AJ611" s="73"/>
      <c r="AK611" s="73"/>
    </row>
    <row r="612" spans="1:37" ht="15.75">
      <c r="A612" s="73"/>
      <c r="B612" s="73"/>
      <c r="C612" s="825" t="s">
        <v>289</v>
      </c>
      <c r="D612" s="825"/>
      <c r="E612" s="825"/>
      <c r="F612" s="825"/>
      <c r="G612" s="825"/>
      <c r="H612" s="825"/>
      <c r="I612" s="825"/>
      <c r="J612" s="825"/>
      <c r="K612" s="825"/>
      <c r="L612" s="825"/>
      <c r="M612" s="825"/>
      <c r="N612" s="825"/>
      <c r="O612" s="825"/>
      <c r="P612" s="825"/>
      <c r="Q612" s="825"/>
      <c r="R612" s="825"/>
      <c r="S612" s="825"/>
      <c r="T612" s="825"/>
      <c r="U612" s="825"/>
      <c r="V612" s="825"/>
      <c r="W612" s="825"/>
      <c r="X612" s="825"/>
      <c r="Y612" s="825"/>
      <c r="Z612" s="825"/>
      <c r="AA612" s="825"/>
      <c r="AB612" s="825"/>
      <c r="AC612" s="825"/>
      <c r="AD612" s="825"/>
      <c r="AE612" s="825"/>
      <c r="AF612" s="825"/>
      <c r="AG612" s="825"/>
      <c r="AH612" s="825"/>
      <c r="AI612" s="825"/>
      <c r="AJ612" s="73"/>
      <c r="AK612" s="73"/>
    </row>
    <row r="613" spans="1:37" ht="19.5" customHeight="1">
      <c r="A613" s="73"/>
      <c r="B613" s="73"/>
      <c r="C613" s="834" t="s">
        <v>543</v>
      </c>
      <c r="D613" s="834"/>
      <c r="E613" s="834"/>
      <c r="F613" s="834"/>
      <c r="G613" s="834"/>
      <c r="H613" s="834"/>
      <c r="I613" s="834"/>
      <c r="J613" s="834"/>
      <c r="K613" s="834"/>
      <c r="L613" s="834"/>
      <c r="M613" s="834"/>
      <c r="N613" s="834"/>
      <c r="O613" s="834"/>
      <c r="P613" s="834"/>
      <c r="Q613" s="834"/>
      <c r="R613" s="834"/>
      <c r="S613" s="834"/>
      <c r="T613" s="834"/>
      <c r="U613" s="834"/>
      <c r="V613" s="834"/>
      <c r="W613" s="834"/>
      <c r="X613" s="834"/>
      <c r="Y613" s="834"/>
      <c r="Z613" s="834"/>
      <c r="AA613" s="834"/>
      <c r="AB613" s="834"/>
      <c r="AC613" s="834"/>
      <c r="AD613" s="834"/>
      <c r="AE613" s="834"/>
      <c r="AF613" s="834"/>
      <c r="AG613" s="834"/>
      <c r="AH613" s="834"/>
      <c r="AI613" s="834"/>
      <c r="AJ613" s="73"/>
      <c r="AK613" s="73"/>
    </row>
    <row r="614" spans="1:37" ht="31.5" customHeight="1">
      <c r="A614" s="73"/>
      <c r="B614" s="73"/>
      <c r="C614" s="729" t="s">
        <v>580</v>
      </c>
      <c r="D614" s="729"/>
      <c r="E614" s="729"/>
      <c r="F614" s="729"/>
      <c r="G614" s="729"/>
      <c r="H614" s="729"/>
      <c r="I614" s="729"/>
      <c r="J614" s="729"/>
      <c r="K614" s="729"/>
      <c r="L614" s="729"/>
      <c r="M614" s="729"/>
      <c r="N614" s="729"/>
      <c r="O614" s="729"/>
      <c r="P614" s="729"/>
      <c r="Q614" s="729"/>
      <c r="R614" s="729"/>
      <c r="S614" s="729"/>
      <c r="T614" s="729"/>
      <c r="U614" s="729"/>
      <c r="V614" s="729"/>
      <c r="W614" s="729"/>
      <c r="X614" s="729"/>
      <c r="Y614" s="729"/>
      <c r="Z614" s="729"/>
      <c r="AA614" s="729"/>
      <c r="AB614" s="729"/>
      <c r="AC614" s="729"/>
      <c r="AD614" s="729"/>
      <c r="AE614" s="729"/>
      <c r="AF614" s="729"/>
      <c r="AG614" s="729"/>
      <c r="AH614" s="729"/>
      <c r="AI614" s="729"/>
      <c r="AJ614" s="73"/>
      <c r="AK614" s="73"/>
    </row>
    <row r="615" spans="1:37" ht="48.75" customHeight="1">
      <c r="A615" s="73"/>
      <c r="B615" s="73"/>
      <c r="C615" s="184" t="s">
        <v>291</v>
      </c>
      <c r="D615" s="594" t="s">
        <v>290</v>
      </c>
      <c r="E615" s="594"/>
      <c r="F615" s="594"/>
      <c r="G615" s="594"/>
      <c r="H615" s="594"/>
      <c r="I615" s="594"/>
      <c r="J615" s="594"/>
      <c r="K615" s="594"/>
      <c r="L615" s="594"/>
      <c r="M615" s="594"/>
      <c r="N615" s="594"/>
      <c r="O615" s="594"/>
      <c r="P615" s="594" t="s">
        <v>292</v>
      </c>
      <c r="Q615" s="594"/>
      <c r="R615" s="594"/>
      <c r="S615" s="594"/>
      <c r="T615" s="594"/>
      <c r="U615" s="594" t="s">
        <v>293</v>
      </c>
      <c r="V615" s="594"/>
      <c r="W615" s="594"/>
      <c r="X615" s="594"/>
      <c r="Y615" s="594"/>
      <c r="Z615" s="594"/>
      <c r="AA615" s="594"/>
      <c r="AB615" s="594"/>
      <c r="AC615" s="594"/>
      <c r="AD615" s="594"/>
      <c r="AE615" s="594"/>
      <c r="AF615" s="107" t="s">
        <v>552</v>
      </c>
      <c r="AG615" s="107" t="s">
        <v>553</v>
      </c>
      <c r="AH615" s="594" t="s">
        <v>136</v>
      </c>
      <c r="AI615" s="594"/>
      <c r="AJ615" s="73"/>
      <c r="AK615" s="73"/>
    </row>
    <row r="616" spans="1:37" ht="19.5" customHeight="1">
      <c r="A616" s="73"/>
      <c r="B616" s="73"/>
      <c r="C616" s="118">
        <v>1</v>
      </c>
      <c r="D616" s="829" t="s">
        <v>294</v>
      </c>
      <c r="E616" s="829"/>
      <c r="F616" s="829"/>
      <c r="G616" s="829"/>
      <c r="H616" s="829"/>
      <c r="I616" s="829"/>
      <c r="J616" s="829"/>
      <c r="K616" s="829"/>
      <c r="L616" s="829"/>
      <c r="M616" s="829"/>
      <c r="N616" s="829"/>
      <c r="O616" s="829"/>
      <c r="P616" s="829"/>
      <c r="Q616" s="829"/>
      <c r="R616" s="829"/>
      <c r="S616" s="829"/>
      <c r="T616" s="829"/>
      <c r="U616" s="829"/>
      <c r="V616" s="829"/>
      <c r="W616" s="829"/>
      <c r="X616" s="829"/>
      <c r="Y616" s="829"/>
      <c r="Z616" s="829"/>
      <c r="AA616" s="829"/>
      <c r="AB616" s="829"/>
      <c r="AC616" s="829"/>
      <c r="AD616" s="829"/>
      <c r="AE616" s="829"/>
      <c r="AF616" s="210"/>
      <c r="AG616" s="210"/>
      <c r="AH616" s="829"/>
      <c r="AI616" s="829"/>
      <c r="AJ616" s="73"/>
      <c r="AK616" s="73"/>
    </row>
    <row r="617" spans="1:37" ht="31.5" customHeight="1">
      <c r="A617" s="73"/>
      <c r="B617" s="73"/>
      <c r="C617" s="118">
        <v>2</v>
      </c>
      <c r="D617" s="830" t="s">
        <v>523</v>
      </c>
      <c r="E617" s="830"/>
      <c r="F617" s="830"/>
      <c r="G617" s="830"/>
      <c r="H617" s="830"/>
      <c r="I617" s="830"/>
      <c r="J617" s="830"/>
      <c r="K617" s="830"/>
      <c r="L617" s="830"/>
      <c r="M617" s="830"/>
      <c r="N617" s="830"/>
      <c r="O617" s="830"/>
      <c r="P617" s="829"/>
      <c r="Q617" s="829"/>
      <c r="R617" s="829"/>
      <c r="S617" s="829"/>
      <c r="T617" s="829"/>
      <c r="U617" s="829"/>
      <c r="V617" s="829"/>
      <c r="W617" s="829"/>
      <c r="X617" s="829"/>
      <c r="Y617" s="829"/>
      <c r="Z617" s="829"/>
      <c r="AA617" s="829"/>
      <c r="AB617" s="829"/>
      <c r="AC617" s="829"/>
      <c r="AD617" s="829"/>
      <c r="AE617" s="829"/>
      <c r="AF617" s="210"/>
      <c r="AG617" s="210"/>
      <c r="AH617" s="829"/>
      <c r="AI617" s="829"/>
      <c r="AJ617" s="73"/>
      <c r="AK617" s="73"/>
    </row>
    <row r="618" spans="1:37" ht="18" customHeight="1">
      <c r="A618" s="73"/>
      <c r="B618" s="73"/>
      <c r="C618" s="118">
        <v>3</v>
      </c>
      <c r="D618" s="826"/>
      <c r="E618" s="827"/>
      <c r="F618" s="827"/>
      <c r="G618" s="827"/>
      <c r="H618" s="827"/>
      <c r="I618" s="827"/>
      <c r="J618" s="827"/>
      <c r="K618" s="827"/>
      <c r="L618" s="827"/>
      <c r="M618" s="827"/>
      <c r="N618" s="827"/>
      <c r="O618" s="828"/>
      <c r="P618" s="819"/>
      <c r="Q618" s="820"/>
      <c r="R618" s="820"/>
      <c r="S618" s="820"/>
      <c r="T618" s="821"/>
      <c r="U618" s="819"/>
      <c r="V618" s="820"/>
      <c r="W618" s="820"/>
      <c r="X618" s="820"/>
      <c r="Y618" s="820"/>
      <c r="Z618" s="820"/>
      <c r="AA618" s="820"/>
      <c r="AB618" s="820"/>
      <c r="AC618" s="820"/>
      <c r="AD618" s="820"/>
      <c r="AE618" s="821"/>
      <c r="AF618" s="210"/>
      <c r="AG618" s="210"/>
      <c r="AH618" s="819"/>
      <c r="AI618" s="821"/>
      <c r="AJ618" s="73"/>
      <c r="AK618" s="73"/>
    </row>
    <row r="619" spans="1:37" ht="18" customHeight="1">
      <c r="A619" s="73"/>
      <c r="B619" s="73"/>
      <c r="C619" s="118">
        <v>4</v>
      </c>
      <c r="D619" s="826"/>
      <c r="E619" s="827"/>
      <c r="F619" s="827"/>
      <c r="G619" s="827"/>
      <c r="H619" s="827"/>
      <c r="I619" s="827"/>
      <c r="J619" s="827"/>
      <c r="K619" s="827"/>
      <c r="L619" s="827"/>
      <c r="M619" s="827"/>
      <c r="N619" s="827"/>
      <c r="O619" s="828"/>
      <c r="P619" s="819"/>
      <c r="Q619" s="820"/>
      <c r="R619" s="820"/>
      <c r="S619" s="820"/>
      <c r="T619" s="821"/>
      <c r="U619" s="819"/>
      <c r="V619" s="820"/>
      <c r="W619" s="820"/>
      <c r="X619" s="820"/>
      <c r="Y619" s="820"/>
      <c r="Z619" s="820"/>
      <c r="AA619" s="820"/>
      <c r="AB619" s="820"/>
      <c r="AC619" s="820"/>
      <c r="AD619" s="820"/>
      <c r="AE619" s="821"/>
      <c r="AF619" s="210"/>
      <c r="AG619" s="210"/>
      <c r="AH619" s="819"/>
      <c r="AI619" s="821"/>
      <c r="AJ619" s="73"/>
      <c r="AK619" s="73"/>
    </row>
    <row r="620" spans="1:37" ht="18" customHeight="1">
      <c r="A620" s="73"/>
      <c r="B620" s="73"/>
      <c r="C620" s="118">
        <v>5</v>
      </c>
      <c r="D620" s="826"/>
      <c r="E620" s="827"/>
      <c r="F620" s="827"/>
      <c r="G620" s="827"/>
      <c r="H620" s="827"/>
      <c r="I620" s="827"/>
      <c r="J620" s="827"/>
      <c r="K620" s="827"/>
      <c r="L620" s="827"/>
      <c r="M620" s="827"/>
      <c r="N620" s="827"/>
      <c r="O620" s="828"/>
      <c r="P620" s="819"/>
      <c r="Q620" s="820"/>
      <c r="R620" s="820"/>
      <c r="S620" s="820"/>
      <c r="T620" s="821"/>
      <c r="U620" s="819"/>
      <c r="V620" s="820"/>
      <c r="W620" s="820"/>
      <c r="X620" s="820"/>
      <c r="Y620" s="820"/>
      <c r="Z620" s="820"/>
      <c r="AA620" s="820"/>
      <c r="AB620" s="820"/>
      <c r="AC620" s="820"/>
      <c r="AD620" s="820"/>
      <c r="AE620" s="821"/>
      <c r="AF620" s="210"/>
      <c r="AG620" s="210"/>
      <c r="AH620" s="819"/>
      <c r="AI620" s="821"/>
      <c r="AJ620" s="73"/>
      <c r="AK620" s="73"/>
    </row>
    <row r="621" spans="1:37" ht="18" customHeight="1">
      <c r="A621" s="73"/>
      <c r="B621" s="73"/>
      <c r="C621" s="118">
        <v>6</v>
      </c>
      <c r="D621" s="826"/>
      <c r="E621" s="827"/>
      <c r="F621" s="827"/>
      <c r="G621" s="827"/>
      <c r="H621" s="827"/>
      <c r="I621" s="827"/>
      <c r="J621" s="827"/>
      <c r="K621" s="827"/>
      <c r="L621" s="827"/>
      <c r="M621" s="827"/>
      <c r="N621" s="827"/>
      <c r="O621" s="828"/>
      <c r="P621" s="819"/>
      <c r="Q621" s="820"/>
      <c r="R621" s="820"/>
      <c r="S621" s="820"/>
      <c r="T621" s="821"/>
      <c r="U621" s="819"/>
      <c r="V621" s="820"/>
      <c r="W621" s="820"/>
      <c r="X621" s="820"/>
      <c r="Y621" s="820"/>
      <c r="Z621" s="820"/>
      <c r="AA621" s="820"/>
      <c r="AB621" s="820"/>
      <c r="AC621" s="820"/>
      <c r="AD621" s="820"/>
      <c r="AE621" s="821"/>
      <c r="AF621" s="210"/>
      <c r="AG621" s="210"/>
      <c r="AH621" s="819"/>
      <c r="AI621" s="821"/>
      <c r="AJ621" s="73"/>
      <c r="AK621" s="73"/>
    </row>
    <row r="622" spans="1:37" ht="18" customHeight="1">
      <c r="A622" s="73"/>
      <c r="B622" s="73"/>
      <c r="C622" s="118">
        <v>7</v>
      </c>
      <c r="D622" s="826"/>
      <c r="E622" s="827"/>
      <c r="F622" s="827"/>
      <c r="G622" s="827"/>
      <c r="H622" s="827"/>
      <c r="I622" s="827"/>
      <c r="J622" s="827"/>
      <c r="K622" s="827"/>
      <c r="L622" s="827"/>
      <c r="M622" s="827"/>
      <c r="N622" s="827"/>
      <c r="O622" s="828"/>
      <c r="P622" s="819"/>
      <c r="Q622" s="820"/>
      <c r="R622" s="820"/>
      <c r="S622" s="820"/>
      <c r="T622" s="821"/>
      <c r="U622" s="819"/>
      <c r="V622" s="820"/>
      <c r="W622" s="820"/>
      <c r="X622" s="820"/>
      <c r="Y622" s="820"/>
      <c r="Z622" s="820"/>
      <c r="AA622" s="820"/>
      <c r="AB622" s="820"/>
      <c r="AC622" s="820"/>
      <c r="AD622" s="820"/>
      <c r="AE622" s="821"/>
      <c r="AF622" s="210"/>
      <c r="AG622" s="210"/>
      <c r="AH622" s="819"/>
      <c r="AI622" s="821"/>
      <c r="AJ622" s="73"/>
      <c r="AK622" s="73"/>
    </row>
    <row r="623" spans="1:37" ht="18" customHeight="1">
      <c r="A623" s="73"/>
      <c r="B623" s="73"/>
      <c r="C623" s="118">
        <v>8</v>
      </c>
      <c r="D623" s="826"/>
      <c r="E623" s="827"/>
      <c r="F623" s="827"/>
      <c r="G623" s="827"/>
      <c r="H623" s="827"/>
      <c r="I623" s="827"/>
      <c r="J623" s="827"/>
      <c r="K623" s="827"/>
      <c r="L623" s="827"/>
      <c r="M623" s="827"/>
      <c r="N623" s="827"/>
      <c r="O623" s="828"/>
      <c r="P623" s="819"/>
      <c r="Q623" s="820"/>
      <c r="R623" s="820"/>
      <c r="S623" s="820"/>
      <c r="T623" s="821"/>
      <c r="U623" s="819"/>
      <c r="V623" s="820"/>
      <c r="W623" s="820"/>
      <c r="X623" s="820"/>
      <c r="Y623" s="820"/>
      <c r="Z623" s="820"/>
      <c r="AA623" s="820"/>
      <c r="AB623" s="820"/>
      <c r="AC623" s="820"/>
      <c r="AD623" s="820"/>
      <c r="AE623" s="821"/>
      <c r="AF623" s="210"/>
      <c r="AG623" s="210"/>
      <c r="AH623" s="819"/>
      <c r="AI623" s="821"/>
      <c r="AJ623" s="73"/>
      <c r="AK623" s="73"/>
    </row>
    <row r="624" spans="1:37" ht="18" customHeight="1">
      <c r="A624" s="73"/>
      <c r="B624" s="73"/>
      <c r="C624" s="118">
        <v>9</v>
      </c>
      <c r="D624" s="826"/>
      <c r="E624" s="827"/>
      <c r="F624" s="827"/>
      <c r="G624" s="827"/>
      <c r="H624" s="827"/>
      <c r="I624" s="827"/>
      <c r="J624" s="827"/>
      <c r="K624" s="827"/>
      <c r="L624" s="827"/>
      <c r="M624" s="827"/>
      <c r="N624" s="827"/>
      <c r="O624" s="828"/>
      <c r="P624" s="819"/>
      <c r="Q624" s="820"/>
      <c r="R624" s="820"/>
      <c r="S624" s="820"/>
      <c r="T624" s="821"/>
      <c r="U624" s="819"/>
      <c r="V624" s="820"/>
      <c r="W624" s="820"/>
      <c r="X624" s="820"/>
      <c r="Y624" s="820"/>
      <c r="Z624" s="820"/>
      <c r="AA624" s="820"/>
      <c r="AB624" s="820"/>
      <c r="AC624" s="820"/>
      <c r="AD624" s="820"/>
      <c r="AE624" s="821"/>
      <c r="AF624" s="210"/>
      <c r="AG624" s="210"/>
      <c r="AH624" s="819"/>
      <c r="AI624" s="821"/>
      <c r="AJ624" s="73"/>
      <c r="AK624" s="73"/>
    </row>
    <row r="625" spans="1:37" ht="21.75" customHeight="1">
      <c r="A625" s="73"/>
      <c r="B625" s="73"/>
      <c r="C625" s="118">
        <v>10</v>
      </c>
      <c r="D625" s="829"/>
      <c r="E625" s="829"/>
      <c r="F625" s="829"/>
      <c r="G625" s="829"/>
      <c r="H625" s="829"/>
      <c r="I625" s="829"/>
      <c r="J625" s="829"/>
      <c r="K625" s="829"/>
      <c r="L625" s="829"/>
      <c r="M625" s="829"/>
      <c r="N625" s="829"/>
      <c r="O625" s="829"/>
      <c r="P625" s="829"/>
      <c r="Q625" s="829"/>
      <c r="R625" s="829"/>
      <c r="S625" s="829"/>
      <c r="T625" s="829"/>
      <c r="U625" s="829"/>
      <c r="V625" s="829"/>
      <c r="W625" s="829"/>
      <c r="X625" s="829"/>
      <c r="Y625" s="829"/>
      <c r="Z625" s="829"/>
      <c r="AA625" s="829"/>
      <c r="AB625" s="829"/>
      <c r="AC625" s="829"/>
      <c r="AD625" s="829"/>
      <c r="AE625" s="829"/>
      <c r="AF625" s="210"/>
      <c r="AG625" s="210"/>
      <c r="AH625" s="829"/>
      <c r="AI625" s="829"/>
      <c r="AJ625" s="73"/>
      <c r="AK625" s="73"/>
    </row>
    <row r="626" spans="1:37" ht="48" customHeight="1">
      <c r="A626" s="73"/>
      <c r="B626" s="73"/>
      <c r="C626" s="729" t="s">
        <v>295</v>
      </c>
      <c r="D626" s="729"/>
      <c r="E626" s="729"/>
      <c r="F626" s="729"/>
      <c r="G626" s="729"/>
      <c r="H626" s="729"/>
      <c r="I626" s="729"/>
      <c r="J626" s="729"/>
      <c r="K626" s="729"/>
      <c r="L626" s="729"/>
      <c r="M626" s="729"/>
      <c r="N626" s="729"/>
      <c r="O626" s="729"/>
      <c r="P626" s="729"/>
      <c r="Q626" s="729"/>
      <c r="R626" s="729"/>
      <c r="S626" s="729"/>
      <c r="T626" s="729"/>
      <c r="U626" s="729"/>
      <c r="V626" s="729"/>
      <c r="W626" s="729"/>
      <c r="X626" s="729"/>
      <c r="Y626" s="729"/>
      <c r="Z626" s="729"/>
      <c r="AA626" s="729"/>
      <c r="AB626" s="729"/>
      <c r="AC626" s="729"/>
      <c r="AD626" s="729"/>
      <c r="AE626" s="729"/>
      <c r="AF626" s="729"/>
      <c r="AG626" s="729"/>
      <c r="AH626" s="729"/>
      <c r="AI626" s="729"/>
      <c r="AJ626" s="73"/>
      <c r="AK626" s="73"/>
    </row>
    <row r="627" spans="1:37" ht="25.5" customHeight="1">
      <c r="A627" s="73"/>
      <c r="B627" s="73"/>
      <c r="C627" s="575" t="s">
        <v>337</v>
      </c>
      <c r="D627" s="575"/>
      <c r="E627" s="575"/>
      <c r="F627" s="575"/>
      <c r="G627" s="575"/>
      <c r="H627" s="575"/>
      <c r="I627" s="575"/>
      <c r="J627" s="575"/>
      <c r="K627" s="575"/>
      <c r="L627" s="575"/>
      <c r="M627" s="575"/>
      <c r="N627" s="575"/>
      <c r="O627" s="575"/>
      <c r="P627" s="575"/>
      <c r="Q627" s="575"/>
      <c r="R627" s="575"/>
      <c r="S627" s="575"/>
      <c r="T627" s="575"/>
      <c r="U627" s="835"/>
      <c r="V627" s="835"/>
      <c r="W627" s="835"/>
      <c r="X627" s="835"/>
      <c r="Y627" s="835"/>
      <c r="Z627" s="835"/>
      <c r="AA627" s="835"/>
      <c r="AB627" s="835"/>
      <c r="AC627" s="835"/>
      <c r="AD627" s="835"/>
      <c r="AE627" s="835"/>
      <c r="AF627" s="835"/>
      <c r="AG627" s="835"/>
      <c r="AH627" s="835"/>
      <c r="AI627" s="835"/>
      <c r="AJ627" s="73"/>
      <c r="AK627" s="73"/>
    </row>
    <row r="628" spans="1:37" ht="67.5" customHeight="1">
      <c r="A628" s="73"/>
      <c r="B628" s="73"/>
      <c r="C628" s="575" t="s">
        <v>296</v>
      </c>
      <c r="D628" s="575"/>
      <c r="E628" s="575"/>
      <c r="F628" s="575"/>
      <c r="G628" s="575"/>
      <c r="H628" s="575"/>
      <c r="I628" s="575"/>
      <c r="J628" s="575"/>
      <c r="K628" s="575"/>
      <c r="L628" s="575"/>
      <c r="M628" s="575"/>
      <c r="N628" s="575"/>
      <c r="O628" s="575"/>
      <c r="P628" s="575"/>
      <c r="Q628" s="575"/>
      <c r="R628" s="575"/>
      <c r="S628" s="575"/>
      <c r="T628" s="575"/>
      <c r="U628" s="835"/>
      <c r="V628" s="835"/>
      <c r="W628" s="835"/>
      <c r="X628" s="835"/>
      <c r="Y628" s="835"/>
      <c r="Z628" s="835"/>
      <c r="AA628" s="835"/>
      <c r="AB628" s="835"/>
      <c r="AC628" s="835"/>
      <c r="AD628" s="835"/>
      <c r="AE628" s="835"/>
      <c r="AF628" s="211"/>
      <c r="AG628" s="211"/>
      <c r="AH628" s="575"/>
      <c r="AI628" s="575"/>
      <c r="AJ628" s="73"/>
      <c r="AK628" s="73"/>
    </row>
    <row r="629" spans="1:37" ht="15.75">
      <c r="A629" s="73"/>
      <c r="B629" s="73"/>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3"/>
      <c r="AK629" s="73"/>
    </row>
    <row r="630" spans="1:37" ht="26.25" customHeight="1">
      <c r="A630" s="73"/>
      <c r="B630" s="73"/>
      <c r="C630" s="402"/>
      <c r="D630" s="807" t="s">
        <v>232</v>
      </c>
      <c r="E630" s="807"/>
      <c r="F630" s="807"/>
      <c r="G630" s="807"/>
      <c r="H630" s="807"/>
      <c r="I630" s="807"/>
      <c r="J630" s="807"/>
      <c r="K630" s="807"/>
      <c r="L630" s="807"/>
      <c r="M630" s="807"/>
      <c r="N630" s="807"/>
      <c r="O630" s="807"/>
      <c r="P630" s="807"/>
      <c r="Q630" s="807"/>
      <c r="R630" s="807"/>
      <c r="S630" s="807"/>
      <c r="T630" s="807"/>
      <c r="U630" s="807"/>
      <c r="V630" s="807"/>
      <c r="W630" s="807"/>
      <c r="X630" s="807"/>
      <c r="Y630" s="807"/>
      <c r="Z630" s="807"/>
      <c r="AA630" s="807"/>
      <c r="AB630" s="807"/>
      <c r="AC630" s="807"/>
      <c r="AD630" s="807"/>
      <c r="AE630" s="807"/>
      <c r="AF630" s="851" t="s">
        <v>137</v>
      </c>
      <c r="AG630" s="851"/>
      <c r="AH630" s="852"/>
      <c r="AI630" s="852"/>
      <c r="AJ630" s="73"/>
      <c r="AK630" s="73"/>
    </row>
    <row r="631" spans="1:37" ht="28.5" customHeight="1">
      <c r="A631" s="73"/>
      <c r="B631" s="73"/>
      <c r="C631" s="402"/>
      <c r="D631" s="808" t="s">
        <v>233</v>
      </c>
      <c r="E631" s="808"/>
      <c r="F631" s="808"/>
      <c r="G631" s="808"/>
      <c r="H631" s="808"/>
      <c r="I631" s="808"/>
      <c r="J631" s="808"/>
      <c r="K631" s="808"/>
      <c r="L631" s="808"/>
      <c r="M631" s="808"/>
      <c r="N631" s="808"/>
      <c r="O631" s="808"/>
      <c r="P631" s="808"/>
      <c r="Q631" s="808"/>
      <c r="R631" s="808"/>
      <c r="S631" s="808"/>
      <c r="T631" s="808"/>
      <c r="U631" s="808"/>
      <c r="V631" s="808"/>
      <c r="W631" s="808"/>
      <c r="X631" s="808"/>
      <c r="Y631" s="808"/>
      <c r="Z631" s="808"/>
      <c r="AA631" s="808"/>
      <c r="AB631" s="808"/>
      <c r="AC631" s="808"/>
      <c r="AD631" s="808"/>
      <c r="AE631" s="808"/>
      <c r="AF631" s="851"/>
      <c r="AG631" s="851"/>
      <c r="AH631" s="852"/>
      <c r="AI631" s="852"/>
      <c r="AJ631" s="73"/>
      <c r="AK631" s="73"/>
    </row>
    <row r="632" spans="1:37" ht="15.75">
      <c r="A632" s="73"/>
      <c r="B632" s="73"/>
      <c r="C632" s="4"/>
      <c r="D632" s="402"/>
      <c r="E632" s="402"/>
      <c r="F632" s="402"/>
      <c r="G632" s="402"/>
      <c r="H632" s="402"/>
      <c r="I632" s="402"/>
      <c r="J632" s="402"/>
      <c r="K632" s="402"/>
      <c r="L632" s="402"/>
      <c r="M632" s="402"/>
      <c r="N632" s="402"/>
      <c r="O632" s="402"/>
      <c r="P632" s="402"/>
      <c r="Q632" s="402"/>
      <c r="R632" s="402"/>
      <c r="S632" s="402"/>
      <c r="T632" s="402"/>
      <c r="U632" s="402"/>
      <c r="V632" s="402"/>
      <c r="W632" s="402"/>
      <c r="X632" s="402"/>
      <c r="Y632" s="402"/>
      <c r="Z632" s="402"/>
      <c r="AA632" s="402"/>
      <c r="AB632" s="402"/>
      <c r="AC632" s="402"/>
      <c r="AD632" s="402"/>
      <c r="AE632" s="402"/>
      <c r="AF632" s="389">
        <v>2017</v>
      </c>
      <c r="AG632" s="389"/>
      <c r="AH632" s="389"/>
      <c r="AI632" s="389"/>
      <c r="AJ632" s="73"/>
      <c r="AK632" s="73"/>
    </row>
    <row r="633" spans="1:37" ht="15.75">
      <c r="A633" s="73"/>
      <c r="B633" s="73"/>
      <c r="C633" s="365"/>
      <c r="D633" s="366"/>
      <c r="E633" s="366"/>
      <c r="F633" s="366"/>
      <c r="G633" s="366"/>
      <c r="H633" s="366"/>
      <c r="I633" s="366"/>
      <c r="J633" s="366"/>
      <c r="K633" s="366"/>
      <c r="L633" s="366"/>
      <c r="M633" s="366"/>
      <c r="N633" s="366"/>
      <c r="O633" s="366"/>
      <c r="P633" s="366"/>
      <c r="Q633" s="366"/>
      <c r="R633" s="366"/>
      <c r="S633" s="366"/>
      <c r="T633" s="366"/>
      <c r="U633" s="366"/>
      <c r="V633" s="366"/>
      <c r="W633" s="366"/>
      <c r="X633" s="366"/>
      <c r="Y633" s="366"/>
      <c r="Z633" s="366"/>
      <c r="AA633" s="366"/>
      <c r="AB633" s="366"/>
      <c r="AC633" s="366"/>
      <c r="AD633" s="366"/>
      <c r="AE633" s="366"/>
      <c r="AF633" s="366"/>
      <c r="AG633" s="366"/>
      <c r="AH633" s="366"/>
      <c r="AI633" s="367"/>
      <c r="AJ633" s="73"/>
      <c r="AK633" s="73"/>
    </row>
    <row r="634" spans="1:37" ht="8.25" customHeight="1">
      <c r="A634" s="73"/>
      <c r="B634" s="73"/>
      <c r="C634" s="845"/>
      <c r="D634" s="845"/>
      <c r="E634" s="845"/>
      <c r="F634" s="845"/>
      <c r="G634" s="845"/>
      <c r="H634" s="845"/>
      <c r="I634" s="845"/>
      <c r="J634" s="845"/>
      <c r="K634" s="845"/>
      <c r="L634" s="845"/>
      <c r="M634" s="845"/>
      <c r="N634" s="845"/>
      <c r="O634" s="845"/>
      <c r="P634" s="845"/>
      <c r="Q634" s="845"/>
      <c r="R634" s="845"/>
      <c r="S634" s="845"/>
      <c r="T634" s="845"/>
      <c r="U634" s="845"/>
      <c r="V634" s="845"/>
      <c r="W634" s="845"/>
      <c r="X634" s="845"/>
      <c r="Y634" s="845"/>
      <c r="Z634" s="845"/>
      <c r="AA634" s="845"/>
      <c r="AB634" s="845"/>
      <c r="AC634" s="845"/>
      <c r="AD634" s="845"/>
      <c r="AE634" s="845"/>
      <c r="AF634" s="845"/>
      <c r="AG634" s="845"/>
      <c r="AH634" s="845"/>
      <c r="AI634" s="845"/>
      <c r="AJ634" s="73"/>
      <c r="AK634" s="73"/>
    </row>
    <row r="635" spans="1:37" ht="15.75">
      <c r="A635" s="73"/>
      <c r="B635" s="73"/>
      <c r="C635" s="581" t="s">
        <v>297</v>
      </c>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73"/>
      <c r="AK635" s="73"/>
    </row>
    <row r="636" spans="1:37" ht="28.5" customHeight="1">
      <c r="A636" s="73"/>
      <c r="B636" s="73"/>
      <c r="C636" s="183" t="s">
        <v>298</v>
      </c>
      <c r="D636" s="572" t="s">
        <v>271</v>
      </c>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82" t="s">
        <v>272</v>
      </c>
      <c r="AG636" s="582"/>
      <c r="AH636" s="582" t="s">
        <v>273</v>
      </c>
      <c r="AI636" s="582"/>
      <c r="AJ636" s="73"/>
      <c r="AK636" s="73"/>
    </row>
    <row r="637" spans="1:37" ht="16.5" customHeight="1">
      <c r="A637" s="73"/>
      <c r="B637" s="73"/>
      <c r="C637" s="67">
        <v>1</v>
      </c>
      <c r="D637" s="578" t="s">
        <v>299</v>
      </c>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705"/>
      <c r="AG637" s="705"/>
      <c r="AH637" s="705"/>
      <c r="AI637" s="705"/>
      <c r="AJ637" s="73"/>
      <c r="AK637" s="73"/>
    </row>
    <row r="638" spans="1:37" ht="16.5" customHeight="1">
      <c r="A638" s="73"/>
      <c r="B638" s="73"/>
      <c r="C638" s="67">
        <v>2</v>
      </c>
      <c r="D638" s="578" t="s">
        <v>138</v>
      </c>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705"/>
      <c r="AG638" s="705"/>
      <c r="AH638" s="705"/>
      <c r="AI638" s="705"/>
      <c r="AJ638" s="73"/>
      <c r="AK638" s="73"/>
    </row>
    <row r="639" spans="1:37" ht="16.5" customHeight="1">
      <c r="A639" s="73"/>
      <c r="B639" s="73"/>
      <c r="C639" s="67">
        <v>3</v>
      </c>
      <c r="D639" s="578" t="s">
        <v>139</v>
      </c>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705"/>
      <c r="AG639" s="705"/>
      <c r="AH639" s="705"/>
      <c r="AI639" s="705"/>
      <c r="AJ639" s="73"/>
      <c r="AK639" s="73"/>
    </row>
    <row r="640" spans="1:37" ht="16.5" customHeight="1">
      <c r="A640" s="73"/>
      <c r="B640" s="73"/>
      <c r="C640" s="67">
        <v>4</v>
      </c>
      <c r="D640" s="578" t="s">
        <v>140</v>
      </c>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705"/>
      <c r="AG640" s="705"/>
      <c r="AH640" s="705"/>
      <c r="AI640" s="705"/>
      <c r="AJ640" s="73"/>
      <c r="AK640" s="73"/>
    </row>
    <row r="641" spans="1:37" ht="16.5" customHeight="1">
      <c r="A641" s="73"/>
      <c r="B641" s="73"/>
      <c r="C641" s="67">
        <v>5</v>
      </c>
      <c r="D641" s="578" t="s">
        <v>141</v>
      </c>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705"/>
      <c r="AG641" s="705"/>
      <c r="AH641" s="705"/>
      <c r="AI641" s="705"/>
      <c r="AJ641" s="73"/>
      <c r="AK641" s="73"/>
    </row>
    <row r="642" spans="1:37" ht="16.5" customHeight="1">
      <c r="A642" s="73"/>
      <c r="B642" s="73"/>
      <c r="C642" s="67">
        <v>6</v>
      </c>
      <c r="D642" s="578" t="s">
        <v>300</v>
      </c>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705"/>
      <c r="AG642" s="705"/>
      <c r="AH642" s="705"/>
      <c r="AI642" s="705"/>
      <c r="AJ642" s="73"/>
      <c r="AK642" s="73"/>
    </row>
    <row r="643" spans="1:37" ht="16.5" customHeight="1">
      <c r="A643" s="73"/>
      <c r="B643" s="73"/>
      <c r="C643" s="67">
        <v>7</v>
      </c>
      <c r="D643" s="578" t="s">
        <v>142</v>
      </c>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705"/>
      <c r="AG643" s="705"/>
      <c r="AH643" s="705"/>
      <c r="AI643" s="705"/>
      <c r="AJ643" s="73"/>
      <c r="AK643" s="73"/>
    </row>
    <row r="644" spans="1:37" ht="16.5" customHeight="1">
      <c r="A644" s="73"/>
      <c r="B644" s="73"/>
      <c r="C644" s="67">
        <v>8</v>
      </c>
      <c r="D644" s="846" t="s">
        <v>524</v>
      </c>
      <c r="E644" s="823"/>
      <c r="F644" s="823"/>
      <c r="G644" s="823"/>
      <c r="H644" s="823"/>
      <c r="I644" s="823"/>
      <c r="J644" s="823"/>
      <c r="K644" s="823"/>
      <c r="L644" s="823"/>
      <c r="M644" s="823"/>
      <c r="N644" s="823"/>
      <c r="O644" s="823"/>
      <c r="P644" s="823"/>
      <c r="Q644" s="823"/>
      <c r="R644" s="823"/>
      <c r="S644" s="823"/>
      <c r="T644" s="823"/>
      <c r="U644" s="823"/>
      <c r="V644" s="823"/>
      <c r="W644" s="823"/>
      <c r="X644" s="823"/>
      <c r="Y644" s="823"/>
      <c r="Z644" s="823"/>
      <c r="AA644" s="823"/>
      <c r="AB644" s="823"/>
      <c r="AC644" s="823"/>
      <c r="AD644" s="823"/>
      <c r="AE644" s="824"/>
      <c r="AF644" s="768"/>
      <c r="AG644" s="770"/>
      <c r="AH644" s="768"/>
      <c r="AI644" s="770"/>
      <c r="AJ644" s="73"/>
      <c r="AK644" s="73"/>
    </row>
    <row r="645" spans="1:37" ht="16.5" customHeight="1">
      <c r="A645" s="73"/>
      <c r="B645" s="73"/>
      <c r="C645" s="67">
        <v>9</v>
      </c>
      <c r="D645" s="578" t="s">
        <v>525</v>
      </c>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705"/>
      <c r="AG645" s="705"/>
      <c r="AH645" s="705"/>
      <c r="AI645" s="705"/>
      <c r="AJ645" s="73"/>
      <c r="AK645" s="73"/>
    </row>
    <row r="646" spans="1:37" ht="16.5" customHeight="1">
      <c r="A646" s="73"/>
      <c r="B646" s="73"/>
      <c r="C646" s="836" t="s">
        <v>526</v>
      </c>
      <c r="D646" s="837"/>
      <c r="E646" s="837"/>
      <c r="F646" s="837"/>
      <c r="G646" s="837"/>
      <c r="H646" s="837"/>
      <c r="I646" s="837"/>
      <c r="J646" s="837"/>
      <c r="K646" s="837"/>
      <c r="L646" s="837"/>
      <c r="M646" s="837"/>
      <c r="N646" s="837"/>
      <c r="O646" s="837"/>
      <c r="P646" s="837"/>
      <c r="Q646" s="837"/>
      <c r="R646" s="837"/>
      <c r="S646" s="837"/>
      <c r="T646" s="837"/>
      <c r="U646" s="837"/>
      <c r="V646" s="837"/>
      <c r="W646" s="837"/>
      <c r="X646" s="837"/>
      <c r="Y646" s="837"/>
      <c r="Z646" s="837"/>
      <c r="AA646" s="837"/>
      <c r="AB646" s="837"/>
      <c r="AC646" s="837"/>
      <c r="AD646" s="837"/>
      <c r="AE646" s="838"/>
      <c r="AF646" s="734">
        <f>SUM(AF637:AG645)</f>
        <v>0</v>
      </c>
      <c r="AG646" s="734"/>
      <c r="AH646" s="734">
        <f>SUM(AH637:AI645)</f>
        <v>0</v>
      </c>
      <c r="AI646" s="734"/>
      <c r="AJ646" s="73"/>
      <c r="AK646" s="73"/>
    </row>
    <row r="647" spans="1:37" ht="16.5" customHeight="1">
      <c r="A647" s="73"/>
      <c r="B647" s="73"/>
      <c r="C647" s="836" t="s">
        <v>302</v>
      </c>
      <c r="D647" s="837"/>
      <c r="E647" s="837"/>
      <c r="F647" s="837"/>
      <c r="G647" s="837"/>
      <c r="H647" s="837"/>
      <c r="I647" s="837"/>
      <c r="J647" s="837"/>
      <c r="K647" s="837"/>
      <c r="L647" s="837"/>
      <c r="M647" s="837"/>
      <c r="N647" s="837"/>
      <c r="O647" s="837"/>
      <c r="P647" s="837"/>
      <c r="Q647" s="837"/>
      <c r="R647" s="837"/>
      <c r="S647" s="837"/>
      <c r="T647" s="837"/>
      <c r="U647" s="837"/>
      <c r="V647" s="837"/>
      <c r="W647" s="837"/>
      <c r="X647" s="837"/>
      <c r="Y647" s="837"/>
      <c r="Z647" s="837"/>
      <c r="AA647" s="837"/>
      <c r="AB647" s="837"/>
      <c r="AC647" s="837"/>
      <c r="AD647" s="837"/>
      <c r="AE647" s="838"/>
      <c r="AF647" s="705"/>
      <c r="AG647" s="705"/>
      <c r="AH647" s="705"/>
      <c r="AI647" s="705"/>
      <c r="AJ647" s="73"/>
      <c r="AK647" s="73"/>
    </row>
    <row r="648" spans="1:37" ht="16.5" customHeight="1">
      <c r="A648" s="73"/>
      <c r="B648" s="73"/>
      <c r="C648" s="731" t="s">
        <v>143</v>
      </c>
      <c r="D648" s="731"/>
      <c r="E648" s="731"/>
      <c r="F648" s="731"/>
      <c r="G648" s="731"/>
      <c r="H648" s="731"/>
      <c r="I648" s="731"/>
      <c r="J648" s="731"/>
      <c r="K648" s="731"/>
      <c r="L648" s="731"/>
      <c r="M648" s="731"/>
      <c r="N648" s="731"/>
      <c r="O648" s="731"/>
      <c r="P648" s="731"/>
      <c r="Q648" s="731"/>
      <c r="R648" s="731"/>
      <c r="S648" s="731"/>
      <c r="T648" s="731"/>
      <c r="U648" s="731"/>
      <c r="V648" s="731"/>
      <c r="W648" s="731"/>
      <c r="X648" s="731"/>
      <c r="Y648" s="731"/>
      <c r="Z648" s="731"/>
      <c r="AA648" s="731"/>
      <c r="AB648" s="731"/>
      <c r="AC648" s="731"/>
      <c r="AD648" s="731"/>
      <c r="AE648" s="731"/>
      <c r="AF648" s="839">
        <f>AF646+AF647+AH646+AH647</f>
        <v>0</v>
      </c>
      <c r="AG648" s="840"/>
      <c r="AH648" s="840"/>
      <c r="AI648" s="841"/>
      <c r="AJ648" s="73"/>
      <c r="AK648" s="73"/>
    </row>
    <row r="649" spans="1:37" ht="15.75">
      <c r="A649" s="73"/>
      <c r="B649" s="73"/>
      <c r="C649" s="191"/>
      <c r="D649" s="191"/>
      <c r="E649" s="191"/>
      <c r="F649" s="191"/>
      <c r="G649" s="191"/>
      <c r="H649" s="191"/>
      <c r="I649" s="191"/>
      <c r="J649" s="191"/>
      <c r="K649" s="191"/>
      <c r="L649" s="191"/>
      <c r="M649" s="191"/>
      <c r="N649" s="191"/>
      <c r="O649" s="191"/>
      <c r="P649" s="191"/>
      <c r="Q649" s="191"/>
      <c r="R649" s="191"/>
      <c r="S649" s="191"/>
      <c r="T649" s="191"/>
      <c r="U649" s="191"/>
      <c r="V649" s="191"/>
      <c r="W649" s="191"/>
      <c r="X649" s="191"/>
      <c r="Y649" s="191"/>
      <c r="Z649" s="191"/>
      <c r="AA649" s="191"/>
      <c r="AB649" s="191"/>
      <c r="AC649" s="191"/>
      <c r="AD649" s="191"/>
      <c r="AE649" s="191"/>
      <c r="AF649" s="69"/>
      <c r="AG649" s="69"/>
      <c r="AH649" s="69"/>
      <c r="AI649" s="69"/>
      <c r="AJ649" s="73"/>
      <c r="AK649" s="73"/>
    </row>
    <row r="650" spans="1:37" ht="15.75">
      <c r="A650" s="73"/>
      <c r="B650" s="73"/>
      <c r="C650" s="581" t="s">
        <v>144</v>
      </c>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73"/>
      <c r="AK650" s="73"/>
    </row>
    <row r="651" spans="1:37" ht="33.75" customHeight="1">
      <c r="A651" s="73"/>
      <c r="B651" s="73"/>
      <c r="C651" s="183" t="s">
        <v>298</v>
      </c>
      <c r="D651" s="572" t="s">
        <v>271</v>
      </c>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82" t="s">
        <v>272</v>
      </c>
      <c r="AG651" s="582"/>
      <c r="AH651" s="582" t="s">
        <v>273</v>
      </c>
      <c r="AI651" s="582"/>
      <c r="AJ651" s="73"/>
      <c r="AK651" s="73"/>
    </row>
    <row r="652" spans="1:37" ht="14.25" customHeight="1">
      <c r="A652" s="73"/>
      <c r="B652" s="73"/>
      <c r="C652" s="70" t="s">
        <v>145</v>
      </c>
      <c r="D652" s="732" t="s">
        <v>303</v>
      </c>
      <c r="E652" s="732"/>
      <c r="F652" s="732"/>
      <c r="G652" s="732"/>
      <c r="H652" s="732"/>
      <c r="I652" s="732"/>
      <c r="J652" s="732"/>
      <c r="K652" s="732"/>
      <c r="L652" s="732"/>
      <c r="M652" s="732"/>
      <c r="N652" s="732"/>
      <c r="O652" s="732"/>
      <c r="P652" s="732"/>
      <c r="Q652" s="732"/>
      <c r="R652" s="732"/>
      <c r="S652" s="732"/>
      <c r="T652" s="732"/>
      <c r="U652" s="732"/>
      <c r="V652" s="732"/>
      <c r="W652" s="732"/>
      <c r="X652" s="732"/>
      <c r="Y652" s="732"/>
      <c r="Z652" s="732"/>
      <c r="AA652" s="732"/>
      <c r="AB652" s="732"/>
      <c r="AC652" s="732"/>
      <c r="AD652" s="732"/>
      <c r="AE652" s="732"/>
      <c r="AF652" s="730">
        <f>AF653+AF654</f>
        <v>0</v>
      </c>
      <c r="AG652" s="730"/>
      <c r="AH652" s="730">
        <f>SUM(AH653:AI654)</f>
        <v>0</v>
      </c>
      <c r="AI652" s="730"/>
      <c r="AJ652" s="73"/>
      <c r="AK652" s="73"/>
    </row>
    <row r="653" spans="1:37" ht="16.5" customHeight="1">
      <c r="A653" s="73"/>
      <c r="B653" s="73"/>
      <c r="C653" s="71"/>
      <c r="D653" s="842" t="s">
        <v>527</v>
      </c>
      <c r="E653" s="733"/>
      <c r="F653" s="733"/>
      <c r="G653" s="733"/>
      <c r="H653" s="733"/>
      <c r="I653" s="733"/>
      <c r="J653" s="733"/>
      <c r="K653" s="733"/>
      <c r="L653" s="733"/>
      <c r="M653" s="733"/>
      <c r="N653" s="733"/>
      <c r="O653" s="733"/>
      <c r="P653" s="733"/>
      <c r="Q653" s="733"/>
      <c r="R653" s="733"/>
      <c r="S653" s="733"/>
      <c r="T653" s="733"/>
      <c r="U653" s="733"/>
      <c r="V653" s="733"/>
      <c r="W653" s="733"/>
      <c r="X653" s="733"/>
      <c r="Y653" s="733"/>
      <c r="Z653" s="733"/>
      <c r="AA653" s="733"/>
      <c r="AB653" s="733"/>
      <c r="AC653" s="733"/>
      <c r="AD653" s="733"/>
      <c r="AE653" s="733"/>
      <c r="AF653" s="705"/>
      <c r="AG653" s="705"/>
      <c r="AH653" s="705"/>
      <c r="AI653" s="705"/>
      <c r="AJ653" s="73"/>
      <c r="AK653" s="73"/>
    </row>
    <row r="654" spans="1:37" ht="13.5" customHeight="1">
      <c r="A654" s="73"/>
      <c r="B654" s="73"/>
      <c r="C654" s="71"/>
      <c r="D654" s="733" t="s">
        <v>528</v>
      </c>
      <c r="E654" s="733"/>
      <c r="F654" s="733"/>
      <c r="G654" s="733"/>
      <c r="H654" s="733"/>
      <c r="I654" s="733"/>
      <c r="J654" s="733"/>
      <c r="K654" s="733"/>
      <c r="L654" s="733"/>
      <c r="M654" s="733"/>
      <c r="N654" s="733"/>
      <c r="O654" s="733"/>
      <c r="P654" s="733"/>
      <c r="Q654" s="733"/>
      <c r="R654" s="733"/>
      <c r="S654" s="733"/>
      <c r="T654" s="733"/>
      <c r="U654" s="733"/>
      <c r="V654" s="733"/>
      <c r="W654" s="733"/>
      <c r="X654" s="733"/>
      <c r="Y654" s="733"/>
      <c r="Z654" s="733"/>
      <c r="AA654" s="733"/>
      <c r="AB654" s="733"/>
      <c r="AC654" s="733"/>
      <c r="AD654" s="733"/>
      <c r="AE654" s="733"/>
      <c r="AF654" s="705"/>
      <c r="AG654" s="705"/>
      <c r="AH654" s="705"/>
      <c r="AI654" s="705"/>
      <c r="AJ654" s="73"/>
      <c r="AK654" s="73"/>
    </row>
    <row r="655" spans="1:37" ht="12" customHeight="1">
      <c r="A655" s="73"/>
      <c r="B655" s="73"/>
      <c r="C655" s="70" t="s">
        <v>148</v>
      </c>
      <c r="D655" s="732" t="s">
        <v>529</v>
      </c>
      <c r="E655" s="732"/>
      <c r="F655" s="732"/>
      <c r="G655" s="732"/>
      <c r="H655" s="732"/>
      <c r="I655" s="732"/>
      <c r="J655" s="732"/>
      <c r="K655" s="732"/>
      <c r="L655" s="732"/>
      <c r="M655" s="732"/>
      <c r="N655" s="732"/>
      <c r="O655" s="732"/>
      <c r="P655" s="732"/>
      <c r="Q655" s="732"/>
      <c r="R655" s="732"/>
      <c r="S655" s="732"/>
      <c r="T655" s="732"/>
      <c r="U655" s="732"/>
      <c r="V655" s="732"/>
      <c r="W655" s="732"/>
      <c r="X655" s="732"/>
      <c r="Y655" s="732"/>
      <c r="Z655" s="732"/>
      <c r="AA655" s="732"/>
      <c r="AB655" s="732"/>
      <c r="AC655" s="732"/>
      <c r="AD655" s="732"/>
      <c r="AE655" s="732"/>
      <c r="AF655" s="730">
        <f>AF657+AF658+AF659+AF660</f>
        <v>0</v>
      </c>
      <c r="AG655" s="730"/>
      <c r="AH655" s="730">
        <f>SUM(AH656:AI660)</f>
        <v>0</v>
      </c>
      <c r="AI655" s="730"/>
      <c r="AJ655" s="73"/>
      <c r="AK655" s="73"/>
    </row>
    <row r="656" spans="1:37" ht="12" customHeight="1">
      <c r="A656" s="73"/>
      <c r="B656" s="73"/>
      <c r="C656" s="71"/>
      <c r="D656" s="842" t="s">
        <v>530</v>
      </c>
      <c r="E656" s="733"/>
      <c r="F656" s="733"/>
      <c r="G656" s="733"/>
      <c r="H656" s="733"/>
      <c r="I656" s="733"/>
      <c r="J656" s="733"/>
      <c r="K656" s="733"/>
      <c r="L656" s="733"/>
      <c r="M656" s="733"/>
      <c r="N656" s="733"/>
      <c r="O656" s="733"/>
      <c r="P656" s="733"/>
      <c r="Q656" s="733"/>
      <c r="R656" s="733"/>
      <c r="S656" s="733"/>
      <c r="T656" s="733"/>
      <c r="U656" s="733"/>
      <c r="V656" s="733"/>
      <c r="W656" s="733"/>
      <c r="X656" s="733"/>
      <c r="Y656" s="733"/>
      <c r="Z656" s="733"/>
      <c r="AA656" s="733"/>
      <c r="AB656" s="733"/>
      <c r="AC656" s="733"/>
      <c r="AD656" s="733"/>
      <c r="AE656" s="733"/>
      <c r="AF656" s="704"/>
      <c r="AG656" s="704"/>
      <c r="AH656" s="705"/>
      <c r="AI656" s="705"/>
      <c r="AJ656" s="73"/>
      <c r="AK656" s="73"/>
    </row>
    <row r="657" spans="1:37" ht="13.5" customHeight="1">
      <c r="A657" s="73"/>
      <c r="B657" s="73"/>
      <c r="C657" s="71"/>
      <c r="D657" s="597" t="s">
        <v>531</v>
      </c>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705"/>
      <c r="AG657" s="705"/>
      <c r="AH657" s="705"/>
      <c r="AI657" s="705"/>
      <c r="AJ657" s="73"/>
      <c r="AK657" s="73"/>
    </row>
    <row r="658" spans="1:37" ht="24" customHeight="1">
      <c r="A658" s="73"/>
      <c r="B658" s="73"/>
      <c r="C658" s="71"/>
      <c r="D658" s="597" t="s">
        <v>532</v>
      </c>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705"/>
      <c r="AG658" s="705"/>
      <c r="AH658" s="705"/>
      <c r="AI658" s="705"/>
      <c r="AJ658" s="73"/>
      <c r="AK658" s="73"/>
    </row>
    <row r="659" spans="1:37" ht="12.75" customHeight="1">
      <c r="A659" s="73"/>
      <c r="B659" s="73"/>
      <c r="C659" s="71"/>
      <c r="D659" s="733" t="s">
        <v>533</v>
      </c>
      <c r="E659" s="733"/>
      <c r="F659" s="733"/>
      <c r="G659" s="733"/>
      <c r="H659" s="733"/>
      <c r="I659" s="733"/>
      <c r="J659" s="733"/>
      <c r="K659" s="733"/>
      <c r="L659" s="733"/>
      <c r="M659" s="733"/>
      <c r="N659" s="733"/>
      <c r="O659" s="733"/>
      <c r="P659" s="733"/>
      <c r="Q659" s="733"/>
      <c r="R659" s="733"/>
      <c r="S659" s="733"/>
      <c r="T659" s="733"/>
      <c r="U659" s="733"/>
      <c r="V659" s="733"/>
      <c r="W659" s="733"/>
      <c r="X659" s="733"/>
      <c r="Y659" s="733"/>
      <c r="Z659" s="733"/>
      <c r="AA659" s="733"/>
      <c r="AB659" s="733"/>
      <c r="AC659" s="733"/>
      <c r="AD659" s="733"/>
      <c r="AE659" s="733"/>
      <c r="AF659" s="704"/>
      <c r="AG659" s="704"/>
      <c r="AH659" s="705"/>
      <c r="AI659" s="705"/>
      <c r="AJ659" s="73"/>
      <c r="AK659" s="73"/>
    </row>
    <row r="660" spans="1:37" ht="15" customHeight="1">
      <c r="A660" s="73"/>
      <c r="B660" s="73"/>
      <c r="C660" s="71"/>
      <c r="D660" s="842" t="s">
        <v>534</v>
      </c>
      <c r="E660" s="733"/>
      <c r="F660" s="733"/>
      <c r="G660" s="733"/>
      <c r="H660" s="733"/>
      <c r="I660" s="733"/>
      <c r="J660" s="733"/>
      <c r="K660" s="733"/>
      <c r="L660" s="733"/>
      <c r="M660" s="733"/>
      <c r="N660" s="733"/>
      <c r="O660" s="733"/>
      <c r="P660" s="733"/>
      <c r="Q660" s="733"/>
      <c r="R660" s="733"/>
      <c r="S660" s="733"/>
      <c r="T660" s="733"/>
      <c r="U660" s="733"/>
      <c r="V660" s="733"/>
      <c r="W660" s="733"/>
      <c r="X660" s="733"/>
      <c r="Y660" s="733"/>
      <c r="Z660" s="733"/>
      <c r="AA660" s="733"/>
      <c r="AB660" s="733"/>
      <c r="AC660" s="733"/>
      <c r="AD660" s="733"/>
      <c r="AE660" s="733"/>
      <c r="AF660" s="705"/>
      <c r="AG660" s="705"/>
      <c r="AH660" s="705"/>
      <c r="AI660" s="705"/>
      <c r="AJ660" s="73"/>
      <c r="AK660" s="73"/>
    </row>
    <row r="661" spans="1:37" ht="12.75" customHeight="1">
      <c r="A661" s="73"/>
      <c r="B661" s="73"/>
      <c r="C661" s="70" t="s">
        <v>151</v>
      </c>
      <c r="D661" s="844" t="s">
        <v>535</v>
      </c>
      <c r="E661" s="844"/>
      <c r="F661" s="844"/>
      <c r="G661" s="844"/>
      <c r="H661" s="844"/>
      <c r="I661" s="844"/>
      <c r="J661" s="844"/>
      <c r="K661" s="844"/>
      <c r="L661" s="844"/>
      <c r="M661" s="844"/>
      <c r="N661" s="844"/>
      <c r="O661" s="844"/>
      <c r="P661" s="844"/>
      <c r="Q661" s="844"/>
      <c r="R661" s="844"/>
      <c r="S661" s="844"/>
      <c r="T661" s="844"/>
      <c r="U661" s="844"/>
      <c r="V661" s="844"/>
      <c r="W661" s="844"/>
      <c r="X661" s="844"/>
      <c r="Y661" s="844"/>
      <c r="Z661" s="844"/>
      <c r="AA661" s="844"/>
      <c r="AB661" s="844"/>
      <c r="AC661" s="844"/>
      <c r="AD661" s="844"/>
      <c r="AE661" s="844"/>
      <c r="AF661" s="704"/>
      <c r="AG661" s="704"/>
      <c r="AH661" s="705"/>
      <c r="AI661" s="705"/>
      <c r="AJ661" s="73"/>
      <c r="AK661" s="73"/>
    </row>
    <row r="662" spans="1:37" ht="13.5" customHeight="1">
      <c r="A662" s="73"/>
      <c r="B662" s="73"/>
      <c r="C662" s="70" t="s">
        <v>536</v>
      </c>
      <c r="D662" s="732" t="s">
        <v>537</v>
      </c>
      <c r="E662" s="732"/>
      <c r="F662" s="732"/>
      <c r="G662" s="732"/>
      <c r="H662" s="732"/>
      <c r="I662" s="732"/>
      <c r="J662" s="732"/>
      <c r="K662" s="732"/>
      <c r="L662" s="732"/>
      <c r="M662" s="732"/>
      <c r="N662" s="732"/>
      <c r="O662" s="732"/>
      <c r="P662" s="732"/>
      <c r="Q662" s="732"/>
      <c r="R662" s="732"/>
      <c r="S662" s="732"/>
      <c r="T662" s="732"/>
      <c r="U662" s="732"/>
      <c r="V662" s="732"/>
      <c r="W662" s="732"/>
      <c r="X662" s="732"/>
      <c r="Y662" s="732"/>
      <c r="Z662" s="732"/>
      <c r="AA662" s="732"/>
      <c r="AB662" s="732"/>
      <c r="AC662" s="732"/>
      <c r="AD662" s="732"/>
      <c r="AE662" s="732"/>
      <c r="AF662" s="843"/>
      <c r="AG662" s="843"/>
      <c r="AH662" s="763"/>
      <c r="AI662" s="763"/>
      <c r="AJ662" s="73"/>
      <c r="AK662" s="73"/>
    </row>
    <row r="663" spans="1:37" ht="24.75" customHeight="1">
      <c r="A663" s="73"/>
      <c r="B663" s="73"/>
      <c r="C663" s="856" t="s">
        <v>152</v>
      </c>
      <c r="D663" s="857"/>
      <c r="E663" s="857"/>
      <c r="F663" s="857"/>
      <c r="G663" s="857"/>
      <c r="H663" s="857"/>
      <c r="I663" s="857"/>
      <c r="J663" s="857"/>
      <c r="K663" s="857"/>
      <c r="L663" s="857"/>
      <c r="M663" s="857"/>
      <c r="N663" s="857"/>
      <c r="O663" s="857"/>
      <c r="P663" s="857"/>
      <c r="Q663" s="857"/>
      <c r="R663" s="857"/>
      <c r="S663" s="857"/>
      <c r="T663" s="857"/>
      <c r="U663" s="857"/>
      <c r="V663" s="857"/>
      <c r="W663" s="857"/>
      <c r="X663" s="857"/>
      <c r="Y663" s="857"/>
      <c r="Z663" s="857"/>
      <c r="AA663" s="857"/>
      <c r="AB663" s="857"/>
      <c r="AC663" s="857"/>
      <c r="AD663" s="857"/>
      <c r="AE663" s="858"/>
      <c r="AF663" s="730">
        <f>AF652+AF655+AF662</f>
        <v>0</v>
      </c>
      <c r="AG663" s="730"/>
      <c r="AH663" s="730">
        <f>AH652+AH655+AH661+AH662</f>
        <v>0</v>
      </c>
      <c r="AI663" s="730"/>
      <c r="AJ663" s="73"/>
      <c r="AK663" s="73"/>
    </row>
    <row r="664" spans="1:37" ht="21" customHeight="1">
      <c r="A664" s="73"/>
      <c r="B664" s="73"/>
      <c r="C664" s="853" t="s">
        <v>302</v>
      </c>
      <c r="D664" s="854"/>
      <c r="E664" s="854"/>
      <c r="F664" s="854"/>
      <c r="G664" s="854"/>
      <c r="H664" s="854"/>
      <c r="I664" s="854"/>
      <c r="J664" s="854"/>
      <c r="K664" s="854"/>
      <c r="L664" s="854"/>
      <c r="M664" s="854"/>
      <c r="N664" s="854"/>
      <c r="O664" s="854"/>
      <c r="P664" s="854"/>
      <c r="Q664" s="854"/>
      <c r="R664" s="854"/>
      <c r="S664" s="854"/>
      <c r="T664" s="854"/>
      <c r="U664" s="854"/>
      <c r="V664" s="854"/>
      <c r="W664" s="854"/>
      <c r="X664" s="854"/>
      <c r="Y664" s="854"/>
      <c r="Z664" s="854"/>
      <c r="AA664" s="854"/>
      <c r="AB664" s="854"/>
      <c r="AC664" s="854"/>
      <c r="AD664" s="854"/>
      <c r="AE664" s="855"/>
      <c r="AF664" s="763"/>
      <c r="AG664" s="763"/>
      <c r="AH664" s="763"/>
      <c r="AI664" s="763"/>
      <c r="AJ664" s="73"/>
      <c r="AK664" s="73"/>
    </row>
    <row r="665" spans="1:37" ht="15.75" customHeight="1">
      <c r="A665" s="73"/>
      <c r="B665" s="73"/>
      <c r="C665" s="853" t="s">
        <v>572</v>
      </c>
      <c r="D665" s="854"/>
      <c r="E665" s="854"/>
      <c r="F665" s="854"/>
      <c r="G665" s="854"/>
      <c r="H665" s="854"/>
      <c r="I665" s="854"/>
      <c r="J665" s="854"/>
      <c r="K665" s="854"/>
      <c r="L665" s="854"/>
      <c r="M665" s="854"/>
      <c r="N665" s="854"/>
      <c r="O665" s="854"/>
      <c r="P665" s="854"/>
      <c r="Q665" s="854"/>
      <c r="R665" s="854"/>
      <c r="S665" s="854"/>
      <c r="T665" s="854"/>
      <c r="U665" s="854"/>
      <c r="V665" s="854"/>
      <c r="W665" s="854"/>
      <c r="X665" s="854"/>
      <c r="Y665" s="854"/>
      <c r="Z665" s="854"/>
      <c r="AA665" s="854"/>
      <c r="AB665" s="854"/>
      <c r="AC665" s="854"/>
      <c r="AD665" s="854"/>
      <c r="AE665" s="855"/>
      <c r="AF665" s="850">
        <f>AF663+AF664+AH663+AH664</f>
        <v>0</v>
      </c>
      <c r="AG665" s="850"/>
      <c r="AH665" s="850"/>
      <c r="AI665" s="850"/>
      <c r="AJ665" s="73"/>
      <c r="AK665" s="73"/>
    </row>
    <row r="666" spans="1:37" ht="19.5" customHeight="1">
      <c r="A666" s="73"/>
      <c r="B666" s="73"/>
      <c r="C666" s="758" t="s">
        <v>544</v>
      </c>
      <c r="D666" s="758"/>
      <c r="E666" s="758"/>
      <c r="F666" s="758"/>
      <c r="G666" s="758"/>
      <c r="H666" s="758"/>
      <c r="I666" s="758"/>
      <c r="J666" s="758"/>
      <c r="K666" s="758"/>
      <c r="L666" s="758"/>
      <c r="M666" s="758"/>
      <c r="N666" s="758"/>
      <c r="O666" s="758"/>
      <c r="P666" s="758"/>
      <c r="Q666" s="758"/>
      <c r="R666" s="758"/>
      <c r="S666" s="758"/>
      <c r="T666" s="758"/>
      <c r="U666" s="758"/>
      <c r="V666" s="758"/>
      <c r="W666" s="758"/>
      <c r="X666" s="758"/>
      <c r="Y666" s="758"/>
      <c r="Z666" s="758"/>
      <c r="AA666" s="758"/>
      <c r="AB666" s="758"/>
      <c r="AC666" s="758"/>
      <c r="AD666" s="758"/>
      <c r="AE666" s="758"/>
      <c r="AF666" s="758"/>
      <c r="AG666" s="758"/>
      <c r="AH666" s="758"/>
      <c r="AI666" s="758"/>
      <c r="AJ666" s="73"/>
      <c r="AK666" s="73"/>
    </row>
    <row r="667" spans="1:37" ht="37.5" customHeight="1">
      <c r="A667" s="73"/>
      <c r="B667" s="73"/>
      <c r="C667" s="576" t="s">
        <v>310</v>
      </c>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7" t="s">
        <v>567</v>
      </c>
      <c r="AB667" s="577"/>
      <c r="AC667" s="577"/>
      <c r="AD667" s="577"/>
      <c r="AE667" s="577"/>
      <c r="AF667" s="577"/>
      <c r="AG667" s="577"/>
      <c r="AH667" s="577"/>
      <c r="AI667" s="577"/>
      <c r="AJ667" s="73"/>
      <c r="AK667" s="73"/>
    </row>
    <row r="668" spans="1:37" ht="21" customHeight="1">
      <c r="A668" s="73"/>
      <c r="B668" s="73"/>
      <c r="C668" s="571" t="s">
        <v>313</v>
      </c>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296"/>
      <c r="AB668" s="589"/>
      <c r="AC668" s="589"/>
      <c r="AD668" s="589"/>
      <c r="AE668" s="589"/>
      <c r="AF668" s="589"/>
      <c r="AG668" s="589"/>
      <c r="AH668" s="589"/>
      <c r="AI668" s="589"/>
      <c r="AJ668" s="73"/>
      <c r="AK668" s="73"/>
    </row>
    <row r="669" spans="1:37" ht="15.75" customHeight="1">
      <c r="A669" s="73"/>
      <c r="B669" s="73"/>
      <c r="C669" s="603" t="s">
        <v>311</v>
      </c>
      <c r="D669" s="603"/>
      <c r="E669" s="603"/>
      <c r="F669" s="603"/>
      <c r="G669" s="603"/>
      <c r="H669" s="603"/>
      <c r="I669" s="603"/>
      <c r="J669" s="603"/>
      <c r="K669" s="603"/>
      <c r="L669" s="603"/>
      <c r="M669" s="603"/>
      <c r="N669" s="603"/>
      <c r="O669" s="603"/>
      <c r="P669" s="603"/>
      <c r="Q669" s="603"/>
      <c r="R669" s="603"/>
      <c r="S669" s="1"/>
      <c r="T669" s="1"/>
      <c r="U669" s="1"/>
      <c r="V669" s="1"/>
      <c r="W669" s="1"/>
      <c r="X669" s="1"/>
      <c r="Y669" s="1"/>
      <c r="Z669" s="1"/>
      <c r="AA669" s="1"/>
      <c r="AB669" s="1"/>
      <c r="AC669" s="1"/>
      <c r="AD669" s="1"/>
      <c r="AE669" s="1"/>
      <c r="AF669" s="1"/>
      <c r="AG669" s="1"/>
      <c r="AH669" s="1"/>
      <c r="AI669" s="1"/>
      <c r="AJ669" s="73"/>
      <c r="AK669" s="73"/>
    </row>
    <row r="670" spans="1:37" ht="12.75" customHeight="1">
      <c r="A670" s="73"/>
      <c r="B670" s="73"/>
      <c r="C670" s="604"/>
      <c r="D670" s="604"/>
      <c r="E670" s="604"/>
      <c r="F670" s="604"/>
      <c r="G670" s="604"/>
      <c r="H670" s="604"/>
      <c r="I670" s="604"/>
      <c r="J670" s="604"/>
      <c r="K670" s="604"/>
      <c r="L670" s="604"/>
      <c r="M670" s="604"/>
      <c r="N670" s="604"/>
      <c r="O670" s="604"/>
      <c r="P670" s="604"/>
      <c r="Q670" s="604"/>
      <c r="R670" s="604"/>
      <c r="S670" s="1"/>
      <c r="T670" s="586"/>
      <c r="U670" s="587"/>
      <c r="V670" s="1"/>
      <c r="W670" s="1"/>
      <c r="X670" s="1"/>
      <c r="Y670" s="1"/>
      <c r="Z670" s="1"/>
      <c r="AA670" s="1"/>
      <c r="AB670" s="1"/>
      <c r="AC670" s="1"/>
      <c r="AD670" s="1"/>
      <c r="AE670" s="1"/>
      <c r="AF670" s="1"/>
      <c r="AG670" s="1"/>
      <c r="AH670" s="1"/>
      <c r="AI670" s="1"/>
      <c r="AJ670" s="73"/>
      <c r="AK670" s="73"/>
    </row>
    <row r="671" spans="1:37" ht="9" customHeight="1">
      <c r="A671" s="73"/>
      <c r="B671" s="73"/>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73"/>
      <c r="AK671" s="73"/>
    </row>
    <row r="672" spans="1:37" ht="27" customHeight="1">
      <c r="A672" s="73"/>
      <c r="B672" s="73"/>
      <c r="C672" s="577" t="s">
        <v>569</v>
      </c>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85" t="s">
        <v>312</v>
      </c>
      <c r="AJ672" s="73"/>
      <c r="AK672" s="73"/>
    </row>
    <row r="673" spans="1:37" ht="18.75" customHeight="1">
      <c r="A673" s="73"/>
      <c r="B673" s="73"/>
      <c r="C673" s="588" t="s">
        <v>314</v>
      </c>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73"/>
      <c r="AK673" s="73"/>
    </row>
    <row r="674" spans="1:37" ht="15.75">
      <c r="A674" s="73"/>
      <c r="B674" s="73"/>
      <c r="C674" s="509" t="s">
        <v>153</v>
      </c>
      <c r="D674" s="509"/>
      <c r="E674" s="509"/>
      <c r="F674" s="509"/>
      <c r="G674" s="509"/>
      <c r="H674" s="509"/>
      <c r="I674" s="509"/>
      <c r="J674" s="509"/>
      <c r="K674" s="509"/>
      <c r="L674" s="509"/>
      <c r="M674" s="509"/>
      <c r="N674" s="509"/>
      <c r="O674" s="509"/>
      <c r="P674" s="509"/>
      <c r="Q674" s="509"/>
      <c r="R674" s="509"/>
      <c r="S674" s="509"/>
      <c r="T674" s="509"/>
      <c r="U674" s="509"/>
      <c r="V674" s="509"/>
      <c r="W674" s="509"/>
      <c r="X674" s="509"/>
      <c r="Y674" s="509"/>
      <c r="Z674" s="509"/>
      <c r="AA674" s="861" t="s">
        <v>154</v>
      </c>
      <c r="AB674" s="861"/>
      <c r="AC674" s="861"/>
      <c r="AD674" s="861"/>
      <c r="AE674" s="861"/>
      <c r="AF674" s="861" t="s">
        <v>573</v>
      </c>
      <c r="AG674" s="861" t="s">
        <v>315</v>
      </c>
      <c r="AH674" s="861" t="s">
        <v>154</v>
      </c>
      <c r="AI674" s="861" t="s">
        <v>573</v>
      </c>
      <c r="AJ674" s="73"/>
      <c r="AK674" s="73"/>
    </row>
    <row r="675" spans="1:37" ht="31.5" customHeight="1">
      <c r="A675" s="73"/>
      <c r="B675" s="73"/>
      <c r="C675" s="509"/>
      <c r="D675" s="509"/>
      <c r="E675" s="509"/>
      <c r="F675" s="509"/>
      <c r="G675" s="509"/>
      <c r="H675" s="509"/>
      <c r="I675" s="509"/>
      <c r="J675" s="509"/>
      <c r="K675" s="509"/>
      <c r="L675" s="509"/>
      <c r="M675" s="509"/>
      <c r="N675" s="509"/>
      <c r="O675" s="509"/>
      <c r="P675" s="509"/>
      <c r="Q675" s="509"/>
      <c r="R675" s="509"/>
      <c r="S675" s="509"/>
      <c r="T675" s="509"/>
      <c r="U675" s="509"/>
      <c r="V675" s="509"/>
      <c r="W675" s="509"/>
      <c r="X675" s="509"/>
      <c r="Y675" s="509"/>
      <c r="Z675" s="509"/>
      <c r="AA675" s="861"/>
      <c r="AB675" s="861"/>
      <c r="AC675" s="861"/>
      <c r="AD675" s="861"/>
      <c r="AE675" s="861"/>
      <c r="AF675" s="861"/>
      <c r="AG675" s="861"/>
      <c r="AH675" s="861"/>
      <c r="AI675" s="861"/>
      <c r="AJ675" s="73"/>
      <c r="AK675" s="73"/>
    </row>
    <row r="676" spans="1:37" ht="13.5" customHeight="1">
      <c r="A676" s="73"/>
      <c r="B676" s="73"/>
      <c r="C676" s="867" t="s">
        <v>316</v>
      </c>
      <c r="D676" s="867"/>
      <c r="E676" s="867"/>
      <c r="F676" s="867"/>
      <c r="G676" s="867"/>
      <c r="H676" s="867"/>
      <c r="I676" s="867"/>
      <c r="J676" s="867"/>
      <c r="K676" s="867"/>
      <c r="L676" s="867"/>
      <c r="M676" s="867"/>
      <c r="N676" s="867"/>
      <c r="O676" s="867"/>
      <c r="P676" s="867"/>
      <c r="Q676" s="867"/>
      <c r="R676" s="867"/>
      <c r="S676" s="867"/>
      <c r="T676" s="867"/>
      <c r="U676" s="867"/>
      <c r="V676" s="867"/>
      <c r="W676" s="867"/>
      <c r="X676" s="867"/>
      <c r="Y676" s="867"/>
      <c r="Z676" s="867"/>
      <c r="AA676" s="866" t="s">
        <v>155</v>
      </c>
      <c r="AB676" s="866"/>
      <c r="AC676" s="866"/>
      <c r="AD676" s="866"/>
      <c r="AE676" s="866"/>
      <c r="AF676" s="866"/>
      <c r="AG676" s="86"/>
      <c r="AH676" s="866" t="s">
        <v>156</v>
      </c>
      <c r="AI676" s="866"/>
      <c r="AJ676" s="73"/>
      <c r="AK676" s="73"/>
    </row>
    <row r="677" spans="1:37" ht="15" customHeight="1">
      <c r="A677" s="73"/>
      <c r="B677" s="73"/>
      <c r="C677" s="342" t="s">
        <v>574</v>
      </c>
      <c r="D677" s="342"/>
      <c r="E677" s="342"/>
      <c r="F677" s="342"/>
      <c r="G677" s="342"/>
      <c r="H677" s="342"/>
      <c r="I677" s="342"/>
      <c r="J677" s="342"/>
      <c r="K677" s="342"/>
      <c r="L677" s="342"/>
      <c r="M677" s="342"/>
      <c r="N677" s="342"/>
      <c r="O677" s="342"/>
      <c r="P677" s="342"/>
      <c r="Q677" s="342"/>
      <c r="R677" s="342"/>
      <c r="S677" s="342"/>
      <c r="T677" s="342"/>
      <c r="U677" s="342"/>
      <c r="V677" s="342"/>
      <c r="W677" s="342"/>
      <c r="X677" s="342"/>
      <c r="Y677" s="342"/>
      <c r="Z677" s="342"/>
      <c r="AA677" s="120"/>
      <c r="AB677" s="121"/>
      <c r="AC677" s="121"/>
      <c r="AD677" s="121"/>
      <c r="AE677" s="122"/>
      <c r="AF677" s="307"/>
      <c r="AG677" s="219"/>
      <c r="AH677" s="304"/>
      <c r="AI677" s="304"/>
      <c r="AJ677" s="73"/>
      <c r="AK677" s="73"/>
    </row>
    <row r="678" spans="1:37" ht="18" customHeight="1">
      <c r="A678" s="73"/>
      <c r="B678" s="73"/>
      <c r="C678" s="342"/>
      <c r="D678" s="342"/>
      <c r="E678" s="342"/>
      <c r="F678" s="342"/>
      <c r="G678" s="342"/>
      <c r="H678" s="342"/>
      <c r="I678" s="342"/>
      <c r="J678" s="342"/>
      <c r="K678" s="342"/>
      <c r="L678" s="342"/>
      <c r="M678" s="342"/>
      <c r="N678" s="342"/>
      <c r="O678" s="342"/>
      <c r="P678" s="342"/>
      <c r="Q678" s="342"/>
      <c r="R678" s="342"/>
      <c r="S678" s="342"/>
      <c r="T678" s="342"/>
      <c r="U678" s="342"/>
      <c r="V678" s="342"/>
      <c r="W678" s="342"/>
      <c r="X678" s="342"/>
      <c r="Y678" s="342"/>
      <c r="Z678" s="342"/>
      <c r="AA678" s="123"/>
      <c r="AB678" s="124"/>
      <c r="AC678" s="124"/>
      <c r="AD678" s="124"/>
      <c r="AE678" s="125"/>
      <c r="AF678" s="307"/>
      <c r="AG678" s="220"/>
      <c r="AH678" s="305"/>
      <c r="AI678" s="305"/>
      <c r="AJ678" s="73"/>
      <c r="AK678" s="73"/>
    </row>
    <row r="679" spans="1:37" ht="30" customHeight="1">
      <c r="A679" s="73"/>
      <c r="B679" s="73"/>
      <c r="C679" s="342"/>
      <c r="D679" s="342"/>
      <c r="E679" s="342"/>
      <c r="F679" s="342"/>
      <c r="G679" s="342"/>
      <c r="H679" s="342"/>
      <c r="I679" s="342"/>
      <c r="J679" s="342"/>
      <c r="K679" s="342"/>
      <c r="L679" s="342"/>
      <c r="M679" s="342"/>
      <c r="N679" s="342"/>
      <c r="O679" s="342"/>
      <c r="P679" s="342"/>
      <c r="Q679" s="342"/>
      <c r="R679" s="342"/>
      <c r="S679" s="342"/>
      <c r="T679" s="342"/>
      <c r="U679" s="342"/>
      <c r="V679" s="342"/>
      <c r="W679" s="342"/>
      <c r="X679" s="342"/>
      <c r="Y679" s="342"/>
      <c r="Z679" s="342"/>
      <c r="AA679" s="126"/>
      <c r="AB679" s="127"/>
      <c r="AC679" s="127"/>
      <c r="AD679" s="127"/>
      <c r="AE679" s="128"/>
      <c r="AF679" s="307"/>
      <c r="AG679" s="219"/>
      <c r="AH679" s="306"/>
      <c r="AI679" s="306"/>
      <c r="AJ679" s="73"/>
      <c r="AK679" s="73"/>
    </row>
    <row r="680" spans="1:37" ht="6.75" customHeight="1">
      <c r="A680" s="73"/>
      <c r="B680" s="73"/>
      <c r="C680" s="342" t="s">
        <v>422</v>
      </c>
      <c r="D680" s="342"/>
      <c r="E680" s="342"/>
      <c r="F680" s="342"/>
      <c r="G680" s="342"/>
      <c r="H680" s="342"/>
      <c r="I680" s="342"/>
      <c r="J680" s="342"/>
      <c r="K680" s="342"/>
      <c r="L680" s="342"/>
      <c r="M680" s="342"/>
      <c r="N680" s="342"/>
      <c r="O680" s="342"/>
      <c r="P680" s="342"/>
      <c r="Q680" s="342"/>
      <c r="R680" s="342"/>
      <c r="S680" s="342"/>
      <c r="T680" s="342"/>
      <c r="U680" s="342"/>
      <c r="V680" s="342"/>
      <c r="W680" s="342"/>
      <c r="X680" s="342"/>
      <c r="Y680" s="342"/>
      <c r="Z680" s="342"/>
      <c r="AA680" s="120"/>
      <c r="AB680" s="121"/>
      <c r="AC680" s="121"/>
      <c r="AD680" s="121"/>
      <c r="AE680" s="122"/>
      <c r="AF680" s="307"/>
      <c r="AG680" s="219"/>
      <c r="AH680" s="304"/>
      <c r="AI680" s="304"/>
      <c r="AJ680" s="73"/>
      <c r="AK680" s="73"/>
    </row>
    <row r="681" spans="1:37" ht="14.25" customHeight="1">
      <c r="A681" s="73"/>
      <c r="B681" s="73"/>
      <c r="C681" s="342"/>
      <c r="D681" s="342"/>
      <c r="E681" s="342"/>
      <c r="F681" s="342"/>
      <c r="G681" s="342"/>
      <c r="H681" s="342"/>
      <c r="I681" s="342"/>
      <c r="J681" s="342"/>
      <c r="K681" s="342"/>
      <c r="L681" s="342"/>
      <c r="M681" s="342"/>
      <c r="N681" s="342"/>
      <c r="O681" s="342"/>
      <c r="P681" s="342"/>
      <c r="Q681" s="342"/>
      <c r="R681" s="342"/>
      <c r="S681" s="342"/>
      <c r="T681" s="342"/>
      <c r="U681" s="342"/>
      <c r="V681" s="342"/>
      <c r="W681" s="342"/>
      <c r="X681" s="342"/>
      <c r="Y681" s="342"/>
      <c r="Z681" s="342"/>
      <c r="AA681" s="123"/>
      <c r="AB681" s="124"/>
      <c r="AC681" s="124"/>
      <c r="AD681" s="124"/>
      <c r="AE681" s="125"/>
      <c r="AF681" s="307"/>
      <c r="AG681" s="221"/>
      <c r="AH681" s="305"/>
      <c r="AI681" s="305"/>
      <c r="AJ681" s="73"/>
      <c r="AK681" s="73"/>
    </row>
    <row r="682" spans="1:37" ht="17.25" customHeight="1">
      <c r="A682" s="73"/>
      <c r="B682" s="73"/>
      <c r="C682" s="342"/>
      <c r="D682" s="342"/>
      <c r="E682" s="342"/>
      <c r="F682" s="342"/>
      <c r="G682" s="342"/>
      <c r="H682" s="342"/>
      <c r="I682" s="342"/>
      <c r="J682" s="342"/>
      <c r="K682" s="342"/>
      <c r="L682" s="342"/>
      <c r="M682" s="342"/>
      <c r="N682" s="342"/>
      <c r="O682" s="342"/>
      <c r="P682" s="342"/>
      <c r="Q682" s="342"/>
      <c r="R682" s="342"/>
      <c r="S682" s="342"/>
      <c r="T682" s="342"/>
      <c r="U682" s="342"/>
      <c r="V682" s="342"/>
      <c r="W682" s="342"/>
      <c r="X682" s="342"/>
      <c r="Y682" s="342"/>
      <c r="Z682" s="342"/>
      <c r="AA682" s="126"/>
      <c r="AB682" s="127"/>
      <c r="AC682" s="127"/>
      <c r="AD682" s="127"/>
      <c r="AE682" s="128"/>
      <c r="AF682" s="307"/>
      <c r="AG682" s="219"/>
      <c r="AH682" s="306"/>
      <c r="AI682" s="306"/>
      <c r="AJ682" s="73"/>
      <c r="AK682" s="73"/>
    </row>
    <row r="683" spans="1:37" ht="18" customHeight="1">
      <c r="A683" s="73"/>
      <c r="B683" s="73"/>
      <c r="C683" s="342" t="s">
        <v>575</v>
      </c>
      <c r="D683" s="342"/>
      <c r="E683" s="342"/>
      <c r="F683" s="342"/>
      <c r="G683" s="342"/>
      <c r="H683" s="342"/>
      <c r="I683" s="342"/>
      <c r="J683" s="342"/>
      <c r="K683" s="342"/>
      <c r="L683" s="342"/>
      <c r="M683" s="342"/>
      <c r="N683" s="342"/>
      <c r="O683" s="342"/>
      <c r="P683" s="342"/>
      <c r="Q683" s="342"/>
      <c r="R683" s="342"/>
      <c r="S683" s="342"/>
      <c r="T683" s="342"/>
      <c r="U683" s="342"/>
      <c r="V683" s="342"/>
      <c r="W683" s="342"/>
      <c r="X683" s="342"/>
      <c r="Y683" s="342"/>
      <c r="Z683" s="342"/>
      <c r="AA683" s="580"/>
      <c r="AB683" s="580"/>
      <c r="AC683" s="580"/>
      <c r="AD683" s="580"/>
      <c r="AE683" s="580"/>
      <c r="AF683" s="129"/>
      <c r="AG683" s="219"/>
      <c r="AH683" s="304"/>
      <c r="AI683" s="304"/>
      <c r="AJ683" s="73"/>
      <c r="AK683" s="73"/>
    </row>
    <row r="684" spans="1:37" ht="18" customHeight="1">
      <c r="A684" s="73"/>
      <c r="B684" s="73"/>
      <c r="C684" s="342"/>
      <c r="D684" s="342"/>
      <c r="E684" s="342"/>
      <c r="F684" s="342"/>
      <c r="G684" s="342"/>
      <c r="H684" s="342"/>
      <c r="I684" s="342"/>
      <c r="J684" s="342"/>
      <c r="K684" s="342"/>
      <c r="L684" s="342"/>
      <c r="M684" s="342"/>
      <c r="N684" s="342"/>
      <c r="O684" s="342"/>
      <c r="P684" s="342"/>
      <c r="Q684" s="342"/>
      <c r="R684" s="342"/>
      <c r="S684" s="342"/>
      <c r="T684" s="342"/>
      <c r="U684" s="342"/>
      <c r="V684" s="342"/>
      <c r="W684" s="342"/>
      <c r="X684" s="342"/>
      <c r="Y684" s="342"/>
      <c r="Z684" s="342"/>
      <c r="AA684" s="580"/>
      <c r="AB684" s="580"/>
      <c r="AC684" s="580"/>
      <c r="AD684" s="580"/>
      <c r="AE684" s="580"/>
      <c r="AF684" s="130"/>
      <c r="AG684" s="221"/>
      <c r="AH684" s="305"/>
      <c r="AI684" s="305"/>
      <c r="AJ684" s="73"/>
      <c r="AK684" s="73"/>
    </row>
    <row r="685" spans="1:37" ht="23.25" customHeight="1">
      <c r="A685" s="73"/>
      <c r="B685" s="73"/>
      <c r="C685" s="342"/>
      <c r="D685" s="342"/>
      <c r="E685" s="342"/>
      <c r="F685" s="342"/>
      <c r="G685" s="342"/>
      <c r="H685" s="342"/>
      <c r="I685" s="342"/>
      <c r="J685" s="342"/>
      <c r="K685" s="342"/>
      <c r="L685" s="342"/>
      <c r="M685" s="342"/>
      <c r="N685" s="342"/>
      <c r="O685" s="342"/>
      <c r="P685" s="342"/>
      <c r="Q685" s="342"/>
      <c r="R685" s="342"/>
      <c r="S685" s="342"/>
      <c r="T685" s="342"/>
      <c r="U685" s="342"/>
      <c r="V685" s="342"/>
      <c r="W685" s="342"/>
      <c r="X685" s="342"/>
      <c r="Y685" s="342"/>
      <c r="Z685" s="342"/>
      <c r="AA685" s="580"/>
      <c r="AB685" s="580"/>
      <c r="AC685" s="580"/>
      <c r="AD685" s="580"/>
      <c r="AE685" s="580"/>
      <c r="AF685" s="131"/>
      <c r="AG685" s="219"/>
      <c r="AH685" s="306"/>
      <c r="AI685" s="306"/>
      <c r="AJ685" s="73"/>
      <c r="AK685" s="73"/>
    </row>
    <row r="686" spans="1:37" ht="12.75" customHeight="1">
      <c r="A686" s="73"/>
      <c r="B686" s="73"/>
      <c r="C686" s="359" t="s">
        <v>317</v>
      </c>
      <c r="D686" s="360"/>
      <c r="E686" s="360"/>
      <c r="F686" s="360"/>
      <c r="G686" s="360"/>
      <c r="H686" s="360"/>
      <c r="I686" s="360"/>
      <c r="J686" s="360"/>
      <c r="K686" s="360"/>
      <c r="L686" s="360"/>
      <c r="M686" s="360"/>
      <c r="N686" s="360"/>
      <c r="O686" s="360"/>
      <c r="P686" s="360"/>
      <c r="Q686" s="360"/>
      <c r="R686" s="360"/>
      <c r="S686" s="360"/>
      <c r="T686" s="360"/>
      <c r="U686" s="360"/>
      <c r="V686" s="360"/>
      <c r="W686" s="360"/>
      <c r="X686" s="360"/>
      <c r="Y686" s="360"/>
      <c r="Z686" s="361"/>
      <c r="AA686" s="353"/>
      <c r="AB686" s="354"/>
      <c r="AC686" s="354"/>
      <c r="AD686" s="354"/>
      <c r="AE686" s="355"/>
      <c r="AF686" s="190"/>
      <c r="AG686" s="222"/>
      <c r="AH686" s="190"/>
      <c r="AI686" s="190"/>
      <c r="AJ686" s="73"/>
      <c r="AK686" s="73"/>
    </row>
    <row r="687" spans="1:37" s="65" customFormat="1" ht="10.5" customHeight="1">
      <c r="A687" s="199"/>
      <c r="B687" s="199"/>
      <c r="C687" s="342" t="s">
        <v>240</v>
      </c>
      <c r="D687" s="342"/>
      <c r="E687" s="342"/>
      <c r="F687" s="342"/>
      <c r="G687" s="342"/>
      <c r="H687" s="342"/>
      <c r="I687" s="342"/>
      <c r="J687" s="342"/>
      <c r="K687" s="342"/>
      <c r="L687" s="342"/>
      <c r="M687" s="342"/>
      <c r="N687" s="342"/>
      <c r="O687" s="342"/>
      <c r="P687" s="342"/>
      <c r="Q687" s="342"/>
      <c r="R687" s="342"/>
      <c r="S687" s="342"/>
      <c r="T687" s="342"/>
      <c r="U687" s="342"/>
      <c r="V687" s="342"/>
      <c r="W687" s="342"/>
      <c r="X687" s="342"/>
      <c r="Y687" s="342"/>
      <c r="Z687" s="342"/>
      <c r="AA687" s="765"/>
      <c r="AB687" s="765"/>
      <c r="AC687" s="765"/>
      <c r="AD687" s="765"/>
      <c r="AE687" s="765"/>
      <c r="AF687" s="308"/>
      <c r="AG687" s="456"/>
      <c r="AH687" s="308"/>
      <c r="AI687" s="308"/>
      <c r="AJ687" s="199"/>
      <c r="AK687" s="199"/>
    </row>
    <row r="688" spans="1:37" s="65" customFormat="1" ht="18" customHeight="1">
      <c r="A688" s="199"/>
      <c r="B688" s="199"/>
      <c r="C688" s="342"/>
      <c r="D688" s="342"/>
      <c r="E688" s="342"/>
      <c r="F688" s="342"/>
      <c r="G688" s="342"/>
      <c r="H688" s="342"/>
      <c r="I688" s="342"/>
      <c r="J688" s="342"/>
      <c r="K688" s="342"/>
      <c r="L688" s="342"/>
      <c r="M688" s="342"/>
      <c r="N688" s="342"/>
      <c r="O688" s="342"/>
      <c r="P688" s="342"/>
      <c r="Q688" s="342"/>
      <c r="R688" s="342"/>
      <c r="S688" s="342"/>
      <c r="T688" s="342"/>
      <c r="U688" s="342"/>
      <c r="V688" s="342"/>
      <c r="W688" s="342"/>
      <c r="X688" s="342"/>
      <c r="Y688" s="342"/>
      <c r="Z688" s="342"/>
      <c r="AA688" s="765"/>
      <c r="AB688" s="765"/>
      <c r="AC688" s="765"/>
      <c r="AD688" s="765"/>
      <c r="AE688" s="765"/>
      <c r="AF688" s="309"/>
      <c r="AG688" s="457"/>
      <c r="AH688" s="309"/>
      <c r="AI688" s="309"/>
      <c r="AJ688" s="199"/>
      <c r="AK688" s="199"/>
    </row>
    <row r="689" spans="1:37" s="65" customFormat="1" ht="18" customHeight="1">
      <c r="A689" s="199"/>
      <c r="B689" s="199"/>
      <c r="C689" s="342"/>
      <c r="D689" s="342"/>
      <c r="E689" s="342"/>
      <c r="F689" s="342"/>
      <c r="G689" s="342"/>
      <c r="H689" s="342"/>
      <c r="I689" s="342"/>
      <c r="J689" s="342"/>
      <c r="K689" s="342"/>
      <c r="L689" s="342"/>
      <c r="M689" s="342"/>
      <c r="N689" s="342"/>
      <c r="O689" s="342"/>
      <c r="P689" s="342"/>
      <c r="Q689" s="342"/>
      <c r="R689" s="342"/>
      <c r="S689" s="342"/>
      <c r="T689" s="342"/>
      <c r="U689" s="342"/>
      <c r="V689" s="342"/>
      <c r="W689" s="342"/>
      <c r="X689" s="342"/>
      <c r="Y689" s="342"/>
      <c r="Z689" s="342"/>
      <c r="AA689" s="765"/>
      <c r="AB689" s="765"/>
      <c r="AC689" s="765"/>
      <c r="AD689" s="765"/>
      <c r="AE689" s="765"/>
      <c r="AF689" s="132"/>
      <c r="AG689" s="221"/>
      <c r="AH689" s="309"/>
      <c r="AI689" s="309"/>
      <c r="AJ689" s="199"/>
      <c r="AK689" s="199"/>
    </row>
    <row r="690" spans="1:37" s="65" customFormat="1" ht="39" customHeight="1">
      <c r="A690" s="199"/>
      <c r="B690" s="199"/>
      <c r="C690" s="342"/>
      <c r="D690" s="342"/>
      <c r="E690" s="342"/>
      <c r="F690" s="342"/>
      <c r="G690" s="342"/>
      <c r="H690" s="342"/>
      <c r="I690" s="342"/>
      <c r="J690" s="342"/>
      <c r="K690" s="342"/>
      <c r="L690" s="342"/>
      <c r="M690" s="342"/>
      <c r="N690" s="342"/>
      <c r="O690" s="342"/>
      <c r="P690" s="342"/>
      <c r="Q690" s="342"/>
      <c r="R690" s="342"/>
      <c r="S690" s="342"/>
      <c r="T690" s="342"/>
      <c r="U690" s="342"/>
      <c r="V690" s="342"/>
      <c r="W690" s="342"/>
      <c r="X690" s="342"/>
      <c r="Y690" s="342"/>
      <c r="Z690" s="342"/>
      <c r="AA690" s="765"/>
      <c r="AB690" s="765"/>
      <c r="AC690" s="765"/>
      <c r="AD690" s="765"/>
      <c r="AE690" s="765"/>
      <c r="AF690" s="133"/>
      <c r="AG690" s="223"/>
      <c r="AH690" s="310"/>
      <c r="AI690" s="310"/>
      <c r="AJ690" s="199"/>
      <c r="AK690" s="199"/>
    </row>
    <row r="691" spans="1:37" s="65" customFormat="1" ht="12.75" customHeight="1">
      <c r="A691" s="199"/>
      <c r="B691" s="199"/>
      <c r="C691" s="359" t="s">
        <v>318</v>
      </c>
      <c r="D691" s="360"/>
      <c r="E691" s="360"/>
      <c r="F691" s="360"/>
      <c r="G691" s="360"/>
      <c r="H691" s="360"/>
      <c r="I691" s="360"/>
      <c r="J691" s="360"/>
      <c r="K691" s="360"/>
      <c r="L691" s="360"/>
      <c r="M691" s="360"/>
      <c r="N691" s="360"/>
      <c r="O691" s="360"/>
      <c r="P691" s="360"/>
      <c r="Q691" s="360"/>
      <c r="R691" s="360"/>
      <c r="S691" s="360"/>
      <c r="T691" s="360"/>
      <c r="U691" s="360"/>
      <c r="V691" s="360"/>
      <c r="W691" s="360"/>
      <c r="X691" s="360"/>
      <c r="Y691" s="360"/>
      <c r="Z691" s="361"/>
      <c r="AA691" s="353"/>
      <c r="AB691" s="354"/>
      <c r="AC691" s="354"/>
      <c r="AD691" s="354"/>
      <c r="AE691" s="355"/>
      <c r="AF691" s="190"/>
      <c r="AG691" s="222"/>
      <c r="AH691" s="190"/>
      <c r="AI691" s="190"/>
      <c r="AJ691" s="199"/>
      <c r="AK691" s="199"/>
    </row>
    <row r="692" spans="1:37" ht="9.75" customHeight="1">
      <c r="A692" s="73"/>
      <c r="B692" s="73"/>
      <c r="C692" s="342" t="s">
        <v>319</v>
      </c>
      <c r="D692" s="342"/>
      <c r="E692" s="342"/>
      <c r="F692" s="342"/>
      <c r="G692" s="342"/>
      <c r="H692" s="342"/>
      <c r="I692" s="342"/>
      <c r="J692" s="342"/>
      <c r="K692" s="342"/>
      <c r="L692" s="342"/>
      <c r="M692" s="342"/>
      <c r="N692" s="342"/>
      <c r="O692" s="342"/>
      <c r="P692" s="342"/>
      <c r="Q692" s="342"/>
      <c r="R692" s="342"/>
      <c r="S692" s="342"/>
      <c r="T692" s="342"/>
      <c r="U692" s="342"/>
      <c r="V692" s="342"/>
      <c r="W692" s="342"/>
      <c r="X692" s="342"/>
      <c r="Y692" s="342"/>
      <c r="Z692" s="342"/>
      <c r="AA692" s="343"/>
      <c r="AB692" s="344"/>
      <c r="AC692" s="344"/>
      <c r="AD692" s="344"/>
      <c r="AE692" s="345"/>
      <c r="AF692" s="129"/>
      <c r="AG692" s="219"/>
      <c r="AH692" s="322"/>
      <c r="AI692" s="322"/>
      <c r="AJ692" s="73"/>
      <c r="AK692" s="73"/>
    </row>
    <row r="693" spans="1:37" ht="16.5" customHeight="1">
      <c r="A693" s="73"/>
      <c r="B693" s="73"/>
      <c r="C693" s="342"/>
      <c r="D693" s="342"/>
      <c r="E693" s="342"/>
      <c r="F693" s="342"/>
      <c r="G693" s="342"/>
      <c r="H693" s="342"/>
      <c r="I693" s="342"/>
      <c r="J693" s="342"/>
      <c r="K693" s="342"/>
      <c r="L693" s="342"/>
      <c r="M693" s="342"/>
      <c r="N693" s="342"/>
      <c r="O693" s="342"/>
      <c r="P693" s="342"/>
      <c r="Q693" s="342"/>
      <c r="R693" s="342"/>
      <c r="S693" s="342"/>
      <c r="T693" s="342"/>
      <c r="U693" s="342"/>
      <c r="V693" s="342"/>
      <c r="W693" s="342"/>
      <c r="X693" s="342"/>
      <c r="Y693" s="342"/>
      <c r="Z693" s="342"/>
      <c r="AA693" s="346"/>
      <c r="AB693" s="347"/>
      <c r="AC693" s="347"/>
      <c r="AD693" s="347"/>
      <c r="AE693" s="348"/>
      <c r="AF693" s="130"/>
      <c r="AG693" s="221"/>
      <c r="AH693" s="323"/>
      <c r="AI693" s="323"/>
      <c r="AJ693" s="73"/>
      <c r="AK693" s="73"/>
    </row>
    <row r="694" spans="1:37" ht="9" customHeight="1">
      <c r="A694" s="73"/>
      <c r="B694" s="73"/>
      <c r="C694" s="342"/>
      <c r="D694" s="342"/>
      <c r="E694" s="342"/>
      <c r="F694" s="342"/>
      <c r="G694" s="342"/>
      <c r="H694" s="342"/>
      <c r="I694" s="342"/>
      <c r="J694" s="342"/>
      <c r="K694" s="342"/>
      <c r="L694" s="342"/>
      <c r="M694" s="342"/>
      <c r="N694" s="342"/>
      <c r="O694" s="342"/>
      <c r="P694" s="342"/>
      <c r="Q694" s="342"/>
      <c r="R694" s="342"/>
      <c r="S694" s="342"/>
      <c r="T694" s="342"/>
      <c r="U694" s="342"/>
      <c r="V694" s="342"/>
      <c r="W694" s="342"/>
      <c r="X694" s="342"/>
      <c r="Y694" s="342"/>
      <c r="Z694" s="342"/>
      <c r="AA694" s="349"/>
      <c r="AB694" s="350"/>
      <c r="AC694" s="350"/>
      <c r="AD694" s="350"/>
      <c r="AE694" s="351"/>
      <c r="AF694" s="131"/>
      <c r="AG694" s="219"/>
      <c r="AH694" s="324"/>
      <c r="AI694" s="324"/>
      <c r="AJ694" s="73"/>
      <c r="AK694" s="73"/>
    </row>
    <row r="695" spans="1:37" ht="9" customHeight="1">
      <c r="A695" s="73"/>
      <c r="B695" s="73"/>
      <c r="C695" s="342" t="s">
        <v>625</v>
      </c>
      <c r="D695" s="342"/>
      <c r="E695" s="342"/>
      <c r="F695" s="342"/>
      <c r="G695" s="342"/>
      <c r="H695" s="342"/>
      <c r="I695" s="342"/>
      <c r="J695" s="342"/>
      <c r="K695" s="342"/>
      <c r="L695" s="342"/>
      <c r="M695" s="342"/>
      <c r="N695" s="342"/>
      <c r="O695" s="342"/>
      <c r="P695" s="342"/>
      <c r="Q695" s="342"/>
      <c r="R695" s="342"/>
      <c r="S695" s="342"/>
      <c r="T695" s="342"/>
      <c r="U695" s="342"/>
      <c r="V695" s="342"/>
      <c r="W695" s="342"/>
      <c r="X695" s="342"/>
      <c r="Y695" s="342"/>
      <c r="Z695" s="342"/>
      <c r="AA695" s="343"/>
      <c r="AB695" s="344"/>
      <c r="AC695" s="344"/>
      <c r="AD695" s="344"/>
      <c r="AE695" s="345"/>
      <c r="AF695" s="129"/>
      <c r="AG695" s="219"/>
      <c r="AH695" s="322"/>
      <c r="AI695" s="322"/>
      <c r="AJ695" s="73"/>
      <c r="AK695" s="73"/>
    </row>
    <row r="696" spans="1:37" ht="15.75" customHeight="1">
      <c r="A696" s="73"/>
      <c r="B696" s="73"/>
      <c r="C696" s="342"/>
      <c r="D696" s="342"/>
      <c r="E696" s="342"/>
      <c r="F696" s="342"/>
      <c r="G696" s="342"/>
      <c r="H696" s="342"/>
      <c r="I696" s="342"/>
      <c r="J696" s="342"/>
      <c r="K696" s="342"/>
      <c r="L696" s="342"/>
      <c r="M696" s="342"/>
      <c r="N696" s="342"/>
      <c r="O696" s="342"/>
      <c r="P696" s="342"/>
      <c r="Q696" s="342"/>
      <c r="R696" s="342"/>
      <c r="S696" s="342"/>
      <c r="T696" s="342"/>
      <c r="U696" s="342"/>
      <c r="V696" s="342"/>
      <c r="W696" s="342"/>
      <c r="X696" s="342"/>
      <c r="Y696" s="342"/>
      <c r="Z696" s="342"/>
      <c r="AA696" s="346"/>
      <c r="AB696" s="347"/>
      <c r="AC696" s="347"/>
      <c r="AD696" s="347"/>
      <c r="AE696" s="348"/>
      <c r="AF696" s="130"/>
      <c r="AG696" s="221"/>
      <c r="AH696" s="323"/>
      <c r="AI696" s="323"/>
      <c r="AJ696" s="73"/>
      <c r="AK696" s="73"/>
    </row>
    <row r="697" spans="1:37" ht="9" customHeight="1">
      <c r="A697" s="73"/>
      <c r="B697" s="73"/>
      <c r="C697" s="342"/>
      <c r="D697" s="342"/>
      <c r="E697" s="342"/>
      <c r="F697" s="342"/>
      <c r="G697" s="342"/>
      <c r="H697" s="342"/>
      <c r="I697" s="342"/>
      <c r="J697" s="342"/>
      <c r="K697" s="342"/>
      <c r="L697" s="342"/>
      <c r="M697" s="342"/>
      <c r="N697" s="342"/>
      <c r="O697" s="342"/>
      <c r="P697" s="342"/>
      <c r="Q697" s="342"/>
      <c r="R697" s="342"/>
      <c r="S697" s="342"/>
      <c r="T697" s="342"/>
      <c r="U697" s="342"/>
      <c r="V697" s="342"/>
      <c r="W697" s="342"/>
      <c r="X697" s="342"/>
      <c r="Y697" s="342"/>
      <c r="Z697" s="342"/>
      <c r="AA697" s="349"/>
      <c r="AB697" s="350"/>
      <c r="AC697" s="350"/>
      <c r="AD697" s="350"/>
      <c r="AE697" s="351"/>
      <c r="AF697" s="131"/>
      <c r="AG697" s="219"/>
      <c r="AH697" s="324"/>
      <c r="AI697" s="324"/>
      <c r="AJ697" s="73"/>
      <c r="AK697" s="73"/>
    </row>
    <row r="698" spans="1:37" ht="6" customHeight="1">
      <c r="A698" s="73"/>
      <c r="B698" s="73"/>
      <c r="C698" s="342" t="s">
        <v>320</v>
      </c>
      <c r="D698" s="342"/>
      <c r="E698" s="342"/>
      <c r="F698" s="342"/>
      <c r="G698" s="342"/>
      <c r="H698" s="342"/>
      <c r="I698" s="342"/>
      <c r="J698" s="342"/>
      <c r="K698" s="342"/>
      <c r="L698" s="342"/>
      <c r="M698" s="342"/>
      <c r="N698" s="342"/>
      <c r="O698" s="342"/>
      <c r="P698" s="342"/>
      <c r="Q698" s="342"/>
      <c r="R698" s="342"/>
      <c r="S698" s="342"/>
      <c r="T698" s="342"/>
      <c r="U698" s="342"/>
      <c r="V698" s="342"/>
      <c r="W698" s="342"/>
      <c r="X698" s="342"/>
      <c r="Y698" s="342"/>
      <c r="Z698" s="342"/>
      <c r="AA698" s="343"/>
      <c r="AB698" s="344"/>
      <c r="AC698" s="344"/>
      <c r="AD698" s="344"/>
      <c r="AE698" s="345"/>
      <c r="AF698" s="322"/>
      <c r="AG698" s="224"/>
      <c r="AH698" s="322"/>
      <c r="AI698" s="176"/>
      <c r="AJ698" s="73"/>
      <c r="AK698" s="73"/>
    </row>
    <row r="699" spans="1:37" ht="12" customHeight="1">
      <c r="A699" s="73"/>
      <c r="B699" s="73"/>
      <c r="C699" s="342"/>
      <c r="D699" s="342"/>
      <c r="E699" s="342"/>
      <c r="F699" s="342"/>
      <c r="G699" s="342"/>
      <c r="H699" s="342"/>
      <c r="I699" s="342"/>
      <c r="J699" s="342"/>
      <c r="K699" s="342"/>
      <c r="L699" s="342"/>
      <c r="M699" s="342"/>
      <c r="N699" s="342"/>
      <c r="O699" s="342"/>
      <c r="P699" s="342"/>
      <c r="Q699" s="342"/>
      <c r="R699" s="342"/>
      <c r="S699" s="342"/>
      <c r="T699" s="342"/>
      <c r="U699" s="342"/>
      <c r="V699" s="342"/>
      <c r="W699" s="342"/>
      <c r="X699" s="342"/>
      <c r="Y699" s="342"/>
      <c r="Z699" s="342"/>
      <c r="AA699" s="346"/>
      <c r="AB699" s="347"/>
      <c r="AC699" s="347"/>
      <c r="AD699" s="347"/>
      <c r="AE699" s="348"/>
      <c r="AF699" s="323"/>
      <c r="AG699" s="225"/>
      <c r="AH699" s="323"/>
      <c r="AI699" s="89"/>
      <c r="AJ699" s="73"/>
      <c r="AK699" s="73"/>
    </row>
    <row r="700" spans="1:37" ht="9" customHeight="1">
      <c r="A700" s="73"/>
      <c r="B700" s="73"/>
      <c r="C700" s="342"/>
      <c r="D700" s="342"/>
      <c r="E700" s="342"/>
      <c r="F700" s="342"/>
      <c r="G700" s="342"/>
      <c r="H700" s="342"/>
      <c r="I700" s="342"/>
      <c r="J700" s="342"/>
      <c r="K700" s="342"/>
      <c r="L700" s="342"/>
      <c r="M700" s="342"/>
      <c r="N700" s="342"/>
      <c r="O700" s="342"/>
      <c r="P700" s="342"/>
      <c r="Q700" s="342"/>
      <c r="R700" s="342"/>
      <c r="S700" s="342"/>
      <c r="T700" s="342"/>
      <c r="U700" s="342"/>
      <c r="V700" s="342"/>
      <c r="W700" s="342"/>
      <c r="X700" s="342"/>
      <c r="Y700" s="342"/>
      <c r="Z700" s="342"/>
      <c r="AA700" s="349"/>
      <c r="AB700" s="350"/>
      <c r="AC700" s="350"/>
      <c r="AD700" s="350"/>
      <c r="AE700" s="351"/>
      <c r="AF700" s="324"/>
      <c r="AG700" s="226"/>
      <c r="AH700" s="324"/>
      <c r="AI700" s="91"/>
      <c r="AJ700" s="73"/>
      <c r="AK700" s="73"/>
    </row>
    <row r="701" spans="1:37" ht="15" customHeight="1">
      <c r="A701" s="73"/>
      <c r="B701" s="73"/>
      <c r="C701" s="342" t="s">
        <v>157</v>
      </c>
      <c r="D701" s="342"/>
      <c r="E701" s="342"/>
      <c r="F701" s="342"/>
      <c r="G701" s="342"/>
      <c r="H701" s="342"/>
      <c r="I701" s="342"/>
      <c r="J701" s="342"/>
      <c r="K701" s="342"/>
      <c r="L701" s="342"/>
      <c r="M701" s="342"/>
      <c r="N701" s="342"/>
      <c r="O701" s="342"/>
      <c r="P701" s="342"/>
      <c r="Q701" s="342"/>
      <c r="R701" s="342"/>
      <c r="S701" s="342"/>
      <c r="T701" s="342"/>
      <c r="U701" s="342"/>
      <c r="V701" s="342"/>
      <c r="W701" s="342"/>
      <c r="X701" s="342"/>
      <c r="Y701" s="342"/>
      <c r="Z701" s="342"/>
      <c r="AA701" s="380"/>
      <c r="AB701" s="381"/>
      <c r="AC701" s="381"/>
      <c r="AD701" s="381"/>
      <c r="AE701" s="382"/>
      <c r="AF701" s="87"/>
      <c r="AG701" s="221"/>
      <c r="AH701" s="92"/>
      <c r="AI701" s="92"/>
      <c r="AJ701" s="73"/>
      <c r="AK701" s="73"/>
    </row>
    <row r="702" spans="1:37" ht="11.25" customHeight="1">
      <c r="A702" s="73"/>
      <c r="B702" s="73"/>
      <c r="C702" s="359" t="s">
        <v>158</v>
      </c>
      <c r="D702" s="360"/>
      <c r="E702" s="360"/>
      <c r="F702" s="360"/>
      <c r="G702" s="360"/>
      <c r="H702" s="360"/>
      <c r="I702" s="360"/>
      <c r="J702" s="360"/>
      <c r="K702" s="360"/>
      <c r="L702" s="360"/>
      <c r="M702" s="360"/>
      <c r="N702" s="360"/>
      <c r="O702" s="360"/>
      <c r="P702" s="360"/>
      <c r="Q702" s="360"/>
      <c r="R702" s="360"/>
      <c r="S702" s="360"/>
      <c r="T702" s="360"/>
      <c r="U702" s="360"/>
      <c r="V702" s="360"/>
      <c r="W702" s="360"/>
      <c r="X702" s="360"/>
      <c r="Y702" s="360"/>
      <c r="Z702" s="361"/>
      <c r="AA702" s="380"/>
      <c r="AB702" s="381"/>
      <c r="AC702" s="381"/>
      <c r="AD702" s="381"/>
      <c r="AE702" s="382"/>
      <c r="AF702" s="92"/>
      <c r="AG702" s="227"/>
      <c r="AH702" s="92"/>
      <c r="AI702" s="92"/>
      <c r="AJ702" s="73"/>
      <c r="AK702" s="73"/>
    </row>
    <row r="703" spans="1:37" ht="11.25" customHeight="1">
      <c r="A703" s="73"/>
      <c r="B703" s="73"/>
      <c r="C703" s="283" t="s">
        <v>159</v>
      </c>
      <c r="D703" s="284"/>
      <c r="E703" s="284"/>
      <c r="F703" s="284"/>
      <c r="G703" s="284"/>
      <c r="H703" s="284"/>
      <c r="I703" s="284"/>
      <c r="J703" s="284"/>
      <c r="K703" s="284"/>
      <c r="L703" s="284"/>
      <c r="M703" s="284"/>
      <c r="N703" s="284"/>
      <c r="O703" s="284"/>
      <c r="P703" s="284"/>
      <c r="Q703" s="284"/>
      <c r="R703" s="284"/>
      <c r="S703" s="284"/>
      <c r="T703" s="284"/>
      <c r="U703" s="284"/>
      <c r="V703" s="284"/>
      <c r="W703" s="284"/>
      <c r="X703" s="284"/>
      <c r="Y703" s="284"/>
      <c r="Z703" s="285"/>
      <c r="AA703" s="292"/>
      <c r="AB703" s="293"/>
      <c r="AC703" s="293"/>
      <c r="AD703" s="293"/>
      <c r="AE703" s="294"/>
      <c r="AF703" s="93"/>
      <c r="AG703" s="228"/>
      <c r="AH703" s="304"/>
      <c r="AI703" s="93"/>
      <c r="AJ703" s="73"/>
      <c r="AK703" s="73"/>
    </row>
    <row r="704" spans="1:37" ht="18" customHeight="1">
      <c r="A704" s="73"/>
      <c r="B704" s="73"/>
      <c r="C704" s="286"/>
      <c r="D704" s="287"/>
      <c r="E704" s="287"/>
      <c r="F704" s="287"/>
      <c r="G704" s="287"/>
      <c r="H704" s="287"/>
      <c r="I704" s="287"/>
      <c r="J704" s="287"/>
      <c r="K704" s="287"/>
      <c r="L704" s="287"/>
      <c r="M704" s="287"/>
      <c r="N704" s="287"/>
      <c r="O704" s="287"/>
      <c r="P704" s="287"/>
      <c r="Q704" s="287"/>
      <c r="R704" s="287"/>
      <c r="S704" s="287"/>
      <c r="T704" s="287"/>
      <c r="U704" s="287"/>
      <c r="V704" s="287"/>
      <c r="W704" s="287"/>
      <c r="X704" s="287"/>
      <c r="Y704" s="287"/>
      <c r="Z704" s="288"/>
      <c r="AA704" s="295"/>
      <c r="AB704" s="296"/>
      <c r="AC704" s="296"/>
      <c r="AD704" s="296"/>
      <c r="AE704" s="297"/>
      <c r="AF704" s="89"/>
      <c r="AG704" s="229"/>
      <c r="AH704" s="305"/>
      <c r="AI704" s="89"/>
      <c r="AJ704" s="73"/>
      <c r="AK704" s="73"/>
    </row>
    <row r="705" spans="1:37" ht="12.75" customHeight="1">
      <c r="A705" s="73"/>
      <c r="B705" s="73"/>
      <c r="C705" s="289"/>
      <c r="D705" s="290"/>
      <c r="E705" s="290"/>
      <c r="F705" s="290"/>
      <c r="G705" s="290"/>
      <c r="H705" s="290"/>
      <c r="I705" s="290"/>
      <c r="J705" s="290"/>
      <c r="K705" s="290"/>
      <c r="L705" s="290"/>
      <c r="M705" s="290"/>
      <c r="N705" s="290"/>
      <c r="O705" s="290"/>
      <c r="P705" s="290"/>
      <c r="Q705" s="290"/>
      <c r="R705" s="290"/>
      <c r="S705" s="290"/>
      <c r="T705" s="290"/>
      <c r="U705" s="290"/>
      <c r="V705" s="290"/>
      <c r="W705" s="290"/>
      <c r="X705" s="290"/>
      <c r="Y705" s="290"/>
      <c r="Z705" s="291"/>
      <c r="AA705" s="298"/>
      <c r="AB705" s="299"/>
      <c r="AC705" s="299"/>
      <c r="AD705" s="299"/>
      <c r="AE705" s="300"/>
      <c r="AF705" s="91"/>
      <c r="AG705" s="230"/>
      <c r="AH705" s="306"/>
      <c r="AI705" s="91"/>
      <c r="AJ705" s="73"/>
      <c r="AK705" s="73"/>
    </row>
    <row r="706" spans="1:37" ht="12" customHeight="1">
      <c r="A706" s="73"/>
      <c r="B706" s="73"/>
      <c r="C706" s="342" t="s">
        <v>158</v>
      </c>
      <c r="D706" s="342"/>
      <c r="E706" s="342"/>
      <c r="F706" s="342"/>
      <c r="G706" s="342"/>
      <c r="H706" s="342"/>
      <c r="I706" s="342"/>
      <c r="J706" s="342"/>
      <c r="K706" s="342"/>
      <c r="L706" s="342"/>
      <c r="M706" s="342"/>
      <c r="N706" s="342"/>
      <c r="O706" s="342"/>
      <c r="P706" s="342"/>
      <c r="Q706" s="342"/>
      <c r="R706" s="342"/>
      <c r="S706" s="342"/>
      <c r="T706" s="342"/>
      <c r="U706" s="342"/>
      <c r="V706" s="342"/>
      <c r="W706" s="342"/>
      <c r="X706" s="342"/>
      <c r="Y706" s="342"/>
      <c r="Z706" s="342"/>
      <c r="AA706" s="380"/>
      <c r="AB706" s="381"/>
      <c r="AC706" s="381"/>
      <c r="AD706" s="381"/>
      <c r="AE706" s="382"/>
      <c r="AF706" s="92"/>
      <c r="AG706" s="227"/>
      <c r="AH706" s="92"/>
      <c r="AI706" s="92"/>
      <c r="AJ706" s="73"/>
      <c r="AK706" s="73"/>
    </row>
    <row r="707" spans="1:37" ht="12" customHeight="1">
      <c r="A707" s="73"/>
      <c r="B707" s="73"/>
      <c r="C707" s="447" t="s">
        <v>239</v>
      </c>
      <c r="D707" s="448"/>
      <c r="E707" s="448"/>
      <c r="F707" s="448"/>
      <c r="G707" s="448"/>
      <c r="H707" s="448"/>
      <c r="I707" s="448"/>
      <c r="J707" s="448"/>
      <c r="K707" s="448"/>
      <c r="L707" s="448"/>
      <c r="M707" s="448"/>
      <c r="N707" s="448"/>
      <c r="O707" s="448"/>
      <c r="P707" s="448"/>
      <c r="Q707" s="448"/>
      <c r="R707" s="448"/>
      <c r="S707" s="448"/>
      <c r="T707" s="448"/>
      <c r="U707" s="448"/>
      <c r="V707" s="448"/>
      <c r="W707" s="448"/>
      <c r="X707" s="448"/>
      <c r="Y707" s="448"/>
      <c r="Z707" s="449"/>
      <c r="AA707" s="292"/>
      <c r="AB707" s="293"/>
      <c r="AC707" s="293"/>
      <c r="AD707" s="293"/>
      <c r="AE707" s="294"/>
      <c r="AF707" s="93"/>
      <c r="AG707" s="228"/>
      <c r="AH707" s="304"/>
      <c r="AI707" s="93"/>
      <c r="AJ707" s="73"/>
      <c r="AK707" s="73"/>
    </row>
    <row r="708" spans="1:37" ht="17.25" customHeight="1">
      <c r="A708" s="73"/>
      <c r="B708" s="73"/>
      <c r="C708" s="450"/>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2"/>
      <c r="AA708" s="295"/>
      <c r="AB708" s="296"/>
      <c r="AC708" s="296"/>
      <c r="AD708" s="296"/>
      <c r="AE708" s="297"/>
      <c r="AF708" s="89"/>
      <c r="AG708" s="229"/>
      <c r="AH708" s="305"/>
      <c r="AI708" s="89"/>
      <c r="AJ708" s="73"/>
      <c r="AK708" s="73"/>
    </row>
    <row r="709" spans="1:37" ht="12" customHeight="1">
      <c r="A709" s="73"/>
      <c r="B709" s="73"/>
      <c r="C709" s="453"/>
      <c r="D709" s="454"/>
      <c r="E709" s="454"/>
      <c r="F709" s="454"/>
      <c r="G709" s="454"/>
      <c r="H709" s="454"/>
      <c r="I709" s="454"/>
      <c r="J709" s="454"/>
      <c r="K709" s="454"/>
      <c r="L709" s="454"/>
      <c r="M709" s="454"/>
      <c r="N709" s="454"/>
      <c r="O709" s="454"/>
      <c r="P709" s="454"/>
      <c r="Q709" s="454"/>
      <c r="R709" s="454"/>
      <c r="S709" s="454"/>
      <c r="T709" s="454"/>
      <c r="U709" s="454"/>
      <c r="V709" s="454"/>
      <c r="W709" s="454"/>
      <c r="X709" s="454"/>
      <c r="Y709" s="454"/>
      <c r="Z709" s="455"/>
      <c r="AA709" s="298"/>
      <c r="AB709" s="299"/>
      <c r="AC709" s="299"/>
      <c r="AD709" s="299"/>
      <c r="AE709" s="300"/>
      <c r="AF709" s="91"/>
      <c r="AG709" s="230"/>
      <c r="AH709" s="306"/>
      <c r="AI709" s="91"/>
      <c r="AJ709" s="73"/>
      <c r="AK709" s="73"/>
    </row>
    <row r="710" spans="1:37" ht="12" customHeight="1">
      <c r="A710" s="73"/>
      <c r="B710" s="73"/>
      <c r="C710" s="359" t="s">
        <v>158</v>
      </c>
      <c r="D710" s="360"/>
      <c r="E710" s="360"/>
      <c r="F710" s="360"/>
      <c r="G710" s="360"/>
      <c r="H710" s="360"/>
      <c r="I710" s="360"/>
      <c r="J710" s="360"/>
      <c r="K710" s="360"/>
      <c r="L710" s="360"/>
      <c r="M710" s="360"/>
      <c r="N710" s="360"/>
      <c r="O710" s="360"/>
      <c r="P710" s="360"/>
      <c r="Q710" s="360"/>
      <c r="R710" s="360"/>
      <c r="S710" s="360"/>
      <c r="T710" s="360"/>
      <c r="U710" s="360"/>
      <c r="V710" s="360"/>
      <c r="W710" s="360"/>
      <c r="X710" s="360"/>
      <c r="Y710" s="360"/>
      <c r="Z710" s="361"/>
      <c r="AA710" s="380"/>
      <c r="AB710" s="381"/>
      <c r="AC710" s="381"/>
      <c r="AD710" s="381"/>
      <c r="AE710" s="382"/>
      <c r="AF710" s="92"/>
      <c r="AG710" s="227"/>
      <c r="AH710" s="92"/>
      <c r="AI710" s="92"/>
      <c r="AJ710" s="73"/>
      <c r="AK710" s="73"/>
    </row>
    <row r="711" spans="1:37" ht="14.25" customHeight="1">
      <c r="A711" s="73"/>
      <c r="B711" s="73"/>
      <c r="C711" s="283" t="s">
        <v>160</v>
      </c>
      <c r="D711" s="284"/>
      <c r="E711" s="284"/>
      <c r="F711" s="284"/>
      <c r="G711" s="284"/>
      <c r="H711" s="284"/>
      <c r="I711" s="284"/>
      <c r="J711" s="284"/>
      <c r="K711" s="284"/>
      <c r="L711" s="284"/>
      <c r="M711" s="284"/>
      <c r="N711" s="284"/>
      <c r="O711" s="284"/>
      <c r="P711" s="284"/>
      <c r="Q711" s="284"/>
      <c r="R711" s="284"/>
      <c r="S711" s="284"/>
      <c r="T711" s="284"/>
      <c r="U711" s="284"/>
      <c r="V711" s="284"/>
      <c r="W711" s="284"/>
      <c r="X711" s="284"/>
      <c r="Y711" s="284"/>
      <c r="Z711" s="285"/>
      <c r="AA711" s="292"/>
      <c r="AB711" s="293"/>
      <c r="AC711" s="293"/>
      <c r="AD711" s="293"/>
      <c r="AE711" s="294"/>
      <c r="AF711" s="304"/>
      <c r="AG711" s="227"/>
      <c r="AH711" s="304"/>
      <c r="AI711" s="134"/>
      <c r="AJ711" s="73"/>
      <c r="AK711" s="73"/>
    </row>
    <row r="712" spans="1:37" ht="18" customHeight="1">
      <c r="A712" s="73"/>
      <c r="B712" s="73"/>
      <c r="C712" s="286"/>
      <c r="D712" s="287"/>
      <c r="E712" s="287"/>
      <c r="F712" s="287"/>
      <c r="G712" s="287"/>
      <c r="H712" s="287"/>
      <c r="I712" s="287"/>
      <c r="J712" s="287"/>
      <c r="K712" s="287"/>
      <c r="L712" s="287"/>
      <c r="M712" s="287"/>
      <c r="N712" s="287"/>
      <c r="O712" s="287"/>
      <c r="P712" s="287"/>
      <c r="Q712" s="287"/>
      <c r="R712" s="287"/>
      <c r="S712" s="287"/>
      <c r="T712" s="287"/>
      <c r="U712" s="287"/>
      <c r="V712" s="287"/>
      <c r="W712" s="287"/>
      <c r="X712" s="287"/>
      <c r="Y712" s="287"/>
      <c r="Z712" s="288"/>
      <c r="AA712" s="295"/>
      <c r="AB712" s="296"/>
      <c r="AC712" s="296"/>
      <c r="AD712" s="296"/>
      <c r="AE712" s="297"/>
      <c r="AF712" s="305"/>
      <c r="AG712" s="221"/>
      <c r="AH712" s="305"/>
      <c r="AI712" s="88"/>
      <c r="AJ712" s="73"/>
      <c r="AK712" s="73"/>
    </row>
    <row r="713" spans="1:37" ht="12" customHeight="1">
      <c r="A713" s="73"/>
      <c r="B713" s="73"/>
      <c r="C713" s="289"/>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290"/>
      <c r="Z713" s="291"/>
      <c r="AA713" s="298"/>
      <c r="AB713" s="299"/>
      <c r="AC713" s="299"/>
      <c r="AD713" s="299"/>
      <c r="AE713" s="300"/>
      <c r="AF713" s="306"/>
      <c r="AG713" s="227"/>
      <c r="AH713" s="306"/>
      <c r="AI713" s="90"/>
      <c r="AJ713" s="73"/>
      <c r="AK713" s="73"/>
    </row>
    <row r="714" spans="1:37" ht="12" customHeight="1">
      <c r="A714" s="73"/>
      <c r="B714" s="73"/>
      <c r="C714" s="342" t="s">
        <v>161</v>
      </c>
      <c r="D714" s="342"/>
      <c r="E714" s="342"/>
      <c r="F714" s="342"/>
      <c r="G714" s="342"/>
      <c r="H714" s="342"/>
      <c r="I714" s="342"/>
      <c r="J714" s="342"/>
      <c r="K714" s="342"/>
      <c r="L714" s="342"/>
      <c r="M714" s="342"/>
      <c r="N714" s="342"/>
      <c r="O714" s="342"/>
      <c r="P714" s="342"/>
      <c r="Q714" s="342"/>
      <c r="R714" s="342"/>
      <c r="S714" s="342"/>
      <c r="T714" s="342"/>
      <c r="U714" s="342"/>
      <c r="V714" s="342"/>
      <c r="W714" s="342"/>
      <c r="X714" s="342"/>
      <c r="Y714" s="342"/>
      <c r="Z714" s="342"/>
      <c r="AA714" s="292"/>
      <c r="AB714" s="293"/>
      <c r="AC714" s="293"/>
      <c r="AD714" s="293"/>
      <c r="AE714" s="294"/>
      <c r="AF714" s="304"/>
      <c r="AG714" s="228"/>
      <c r="AH714" s="304"/>
      <c r="AI714" s="93"/>
      <c r="AJ714" s="73"/>
      <c r="AK714" s="73"/>
    </row>
    <row r="715" spans="1:37" ht="15" customHeight="1">
      <c r="A715" s="73"/>
      <c r="B715" s="73"/>
      <c r="C715" s="342"/>
      <c r="D715" s="342"/>
      <c r="E715" s="342"/>
      <c r="F715" s="342"/>
      <c r="G715" s="342"/>
      <c r="H715" s="342"/>
      <c r="I715" s="342"/>
      <c r="J715" s="342"/>
      <c r="K715" s="342"/>
      <c r="L715" s="342"/>
      <c r="M715" s="342"/>
      <c r="N715" s="342"/>
      <c r="O715" s="342"/>
      <c r="P715" s="342"/>
      <c r="Q715" s="342"/>
      <c r="R715" s="342"/>
      <c r="S715" s="342"/>
      <c r="T715" s="342"/>
      <c r="U715" s="342"/>
      <c r="V715" s="342"/>
      <c r="W715" s="342"/>
      <c r="X715" s="342"/>
      <c r="Y715" s="342"/>
      <c r="Z715" s="342"/>
      <c r="AA715" s="295"/>
      <c r="AB715" s="296"/>
      <c r="AC715" s="296"/>
      <c r="AD715" s="296"/>
      <c r="AE715" s="297"/>
      <c r="AF715" s="305"/>
      <c r="AG715" s="229"/>
      <c r="AH715" s="305"/>
      <c r="AI715" s="89"/>
      <c r="AJ715" s="73"/>
      <c r="AK715" s="73"/>
    </row>
    <row r="716" spans="1:37" ht="17.25" customHeight="1">
      <c r="A716" s="73"/>
      <c r="B716" s="73"/>
      <c r="C716" s="342"/>
      <c r="D716" s="342"/>
      <c r="E716" s="342"/>
      <c r="F716" s="342"/>
      <c r="G716" s="342"/>
      <c r="H716" s="342"/>
      <c r="I716" s="342"/>
      <c r="J716" s="342"/>
      <c r="K716" s="342"/>
      <c r="L716" s="342"/>
      <c r="M716" s="342"/>
      <c r="N716" s="342"/>
      <c r="O716" s="342"/>
      <c r="P716" s="342"/>
      <c r="Q716" s="342"/>
      <c r="R716" s="342"/>
      <c r="S716" s="342"/>
      <c r="T716" s="342"/>
      <c r="U716" s="342"/>
      <c r="V716" s="342"/>
      <c r="W716" s="342"/>
      <c r="X716" s="342"/>
      <c r="Y716" s="342"/>
      <c r="Z716" s="342"/>
      <c r="AA716" s="298"/>
      <c r="AB716" s="299"/>
      <c r="AC716" s="299"/>
      <c r="AD716" s="299"/>
      <c r="AE716" s="300"/>
      <c r="AF716" s="306"/>
      <c r="AG716" s="230"/>
      <c r="AH716" s="306"/>
      <c r="AI716" s="91"/>
      <c r="AJ716" s="73"/>
      <c r="AK716" s="73"/>
    </row>
    <row r="717" spans="1:37" ht="9.75" customHeight="1">
      <c r="A717" s="73"/>
      <c r="B717" s="73"/>
      <c r="C717" s="283" t="s">
        <v>162</v>
      </c>
      <c r="D717" s="284"/>
      <c r="E717" s="284"/>
      <c r="F717" s="284"/>
      <c r="G717" s="284"/>
      <c r="H717" s="284"/>
      <c r="I717" s="284"/>
      <c r="J717" s="284"/>
      <c r="K717" s="284"/>
      <c r="L717" s="284"/>
      <c r="M717" s="284"/>
      <c r="N717" s="284"/>
      <c r="O717" s="284"/>
      <c r="P717" s="284"/>
      <c r="Q717" s="284"/>
      <c r="R717" s="284"/>
      <c r="S717" s="284"/>
      <c r="T717" s="284"/>
      <c r="U717" s="284"/>
      <c r="V717" s="284"/>
      <c r="W717" s="284"/>
      <c r="X717" s="284"/>
      <c r="Y717" s="284"/>
      <c r="Z717" s="285"/>
      <c r="AA717" s="307"/>
      <c r="AB717" s="307"/>
      <c r="AC717" s="307"/>
      <c r="AD717" s="307"/>
      <c r="AE717" s="307"/>
      <c r="AF717" s="134"/>
      <c r="AG717" s="219"/>
      <c r="AH717" s="307"/>
      <c r="AI717" s="307"/>
      <c r="AJ717" s="73"/>
      <c r="AK717" s="73"/>
    </row>
    <row r="718" spans="1:37" ht="18.75" customHeight="1">
      <c r="A718" s="73"/>
      <c r="B718" s="73"/>
      <c r="C718" s="286"/>
      <c r="D718" s="287"/>
      <c r="E718" s="287"/>
      <c r="F718" s="287"/>
      <c r="G718" s="287"/>
      <c r="H718" s="287"/>
      <c r="I718" s="287"/>
      <c r="J718" s="287"/>
      <c r="K718" s="287"/>
      <c r="L718" s="287"/>
      <c r="M718" s="287"/>
      <c r="N718" s="287"/>
      <c r="O718" s="287"/>
      <c r="P718" s="287"/>
      <c r="Q718" s="287"/>
      <c r="R718" s="287"/>
      <c r="S718" s="287"/>
      <c r="T718" s="287"/>
      <c r="U718" s="287"/>
      <c r="V718" s="287"/>
      <c r="W718" s="287"/>
      <c r="X718" s="287"/>
      <c r="Y718" s="287"/>
      <c r="Z718" s="288"/>
      <c r="AA718" s="307"/>
      <c r="AB718" s="307"/>
      <c r="AC718" s="307"/>
      <c r="AD718" s="307"/>
      <c r="AE718" s="307"/>
      <c r="AF718" s="88"/>
      <c r="AG718" s="220"/>
      <c r="AH718" s="307"/>
      <c r="AI718" s="307"/>
      <c r="AJ718" s="73"/>
      <c r="AK718" s="73"/>
    </row>
    <row r="719" spans="1:37" ht="9" customHeight="1">
      <c r="A719" s="73"/>
      <c r="B719" s="73"/>
      <c r="C719" s="289"/>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290"/>
      <c r="Z719" s="291"/>
      <c r="AA719" s="307"/>
      <c r="AB719" s="307"/>
      <c r="AC719" s="307"/>
      <c r="AD719" s="307"/>
      <c r="AE719" s="307"/>
      <c r="AF719" s="90"/>
      <c r="AG719" s="219"/>
      <c r="AH719" s="307"/>
      <c r="AI719" s="307"/>
      <c r="AJ719" s="73"/>
      <c r="AK719" s="73"/>
    </row>
    <row r="720" spans="1:37" ht="3.75" customHeight="1" hidden="1">
      <c r="A720" s="73"/>
      <c r="B720" s="73"/>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1"/>
      <c r="AB720" s="1"/>
      <c r="AC720" s="1"/>
      <c r="AD720" s="1"/>
      <c r="AE720" s="1"/>
      <c r="AF720" s="1"/>
      <c r="AH720" s="1"/>
      <c r="AI720" s="1"/>
      <c r="AJ720" s="73"/>
      <c r="AK720" s="73"/>
    </row>
    <row r="721" spans="1:37" ht="100.5" customHeight="1">
      <c r="A721" s="73"/>
      <c r="B721" s="73"/>
      <c r="C721" s="436" t="s">
        <v>626</v>
      </c>
      <c r="D721" s="437"/>
      <c r="E721" s="437"/>
      <c r="F721" s="437"/>
      <c r="G721" s="437"/>
      <c r="H721" s="437"/>
      <c r="I721" s="437"/>
      <c r="J721" s="437"/>
      <c r="K721" s="437"/>
      <c r="L721" s="437"/>
      <c r="M721" s="437"/>
      <c r="N721" s="437"/>
      <c r="O721" s="437"/>
      <c r="P721" s="437"/>
      <c r="Q721" s="437"/>
      <c r="R721" s="437"/>
      <c r="S721" s="437"/>
      <c r="T721" s="437"/>
      <c r="U721" s="437"/>
      <c r="V721" s="437"/>
      <c r="W721" s="437"/>
      <c r="X721" s="437"/>
      <c r="Y721" s="437"/>
      <c r="Z721" s="438"/>
      <c r="AA721" s="120"/>
      <c r="AB721" s="121"/>
      <c r="AC721" s="121"/>
      <c r="AD721" s="121"/>
      <c r="AE721" s="122"/>
      <c r="AF721" s="93"/>
      <c r="AG721" s="228"/>
      <c r="AH721" s="304"/>
      <c r="AI721" s="304"/>
      <c r="AJ721" s="73"/>
      <c r="AK721" s="73"/>
    </row>
    <row r="722" spans="1:37" ht="13.5" customHeight="1">
      <c r="A722" s="73"/>
      <c r="B722" s="73"/>
      <c r="C722" s="439"/>
      <c r="D722" s="440"/>
      <c r="E722" s="440"/>
      <c r="F722" s="440"/>
      <c r="G722" s="440"/>
      <c r="H722" s="440"/>
      <c r="I722" s="440"/>
      <c r="J722" s="440"/>
      <c r="K722" s="440"/>
      <c r="L722" s="440"/>
      <c r="M722" s="440"/>
      <c r="N722" s="440"/>
      <c r="O722" s="440"/>
      <c r="P722" s="440"/>
      <c r="Q722" s="440"/>
      <c r="R722" s="440"/>
      <c r="S722" s="440"/>
      <c r="T722" s="440"/>
      <c r="U722" s="440"/>
      <c r="V722" s="440"/>
      <c r="W722" s="440"/>
      <c r="X722" s="440"/>
      <c r="Y722" s="440"/>
      <c r="Z722" s="441"/>
      <c r="AA722" s="123"/>
      <c r="AB722" s="124"/>
      <c r="AC722" s="124"/>
      <c r="AD722" s="124"/>
      <c r="AE722" s="125"/>
      <c r="AF722" s="89"/>
      <c r="AG722" s="229"/>
      <c r="AH722" s="305"/>
      <c r="AI722" s="305"/>
      <c r="AJ722" s="73"/>
      <c r="AK722" s="73"/>
    </row>
    <row r="723" spans="1:37" ht="77.25" customHeight="1">
      <c r="A723" s="73"/>
      <c r="B723" s="73"/>
      <c r="C723" s="442"/>
      <c r="D723" s="443"/>
      <c r="E723" s="443"/>
      <c r="F723" s="443"/>
      <c r="G723" s="443"/>
      <c r="H723" s="443"/>
      <c r="I723" s="443"/>
      <c r="J723" s="443"/>
      <c r="K723" s="443"/>
      <c r="L723" s="443"/>
      <c r="M723" s="443"/>
      <c r="N723" s="443"/>
      <c r="O723" s="443"/>
      <c r="P723" s="443"/>
      <c r="Q723" s="443"/>
      <c r="R723" s="443"/>
      <c r="S723" s="443"/>
      <c r="T723" s="443"/>
      <c r="U723" s="443"/>
      <c r="V723" s="443"/>
      <c r="W723" s="443"/>
      <c r="X723" s="443"/>
      <c r="Y723" s="443"/>
      <c r="Z723" s="444"/>
      <c r="AA723" s="126"/>
      <c r="AB723" s="127"/>
      <c r="AC723" s="127"/>
      <c r="AD723" s="127"/>
      <c r="AE723" s="128"/>
      <c r="AF723" s="91"/>
      <c r="AG723" s="230"/>
      <c r="AH723" s="306"/>
      <c r="AI723" s="306"/>
      <c r="AJ723" s="73"/>
      <c r="AK723" s="73"/>
    </row>
    <row r="724" spans="1:37" ht="10.5" customHeight="1">
      <c r="A724" s="73"/>
      <c r="B724" s="73"/>
      <c r="C724" s="427" t="s">
        <v>163</v>
      </c>
      <c r="D724" s="428"/>
      <c r="E724" s="428"/>
      <c r="F724" s="428"/>
      <c r="G724" s="428"/>
      <c r="H724" s="428"/>
      <c r="I724" s="428"/>
      <c r="J724" s="428"/>
      <c r="K724" s="428"/>
      <c r="L724" s="428"/>
      <c r="M724" s="428"/>
      <c r="N724" s="428"/>
      <c r="O724" s="428"/>
      <c r="P724" s="428"/>
      <c r="Q724" s="428"/>
      <c r="R724" s="428"/>
      <c r="S724" s="428"/>
      <c r="T724" s="428"/>
      <c r="U724" s="428"/>
      <c r="V724" s="428"/>
      <c r="W724" s="428"/>
      <c r="X724" s="428"/>
      <c r="Y724" s="428"/>
      <c r="Z724" s="429"/>
      <c r="AA724" s="100"/>
      <c r="AB724" s="135"/>
      <c r="AC724" s="135"/>
      <c r="AD724" s="135"/>
      <c r="AE724" s="95"/>
      <c r="AF724" s="301"/>
      <c r="AG724" s="219"/>
      <c r="AH724" s="301"/>
      <c r="AI724" s="301"/>
      <c r="AJ724" s="73"/>
      <c r="AK724" s="73"/>
    </row>
    <row r="725" spans="1:37" ht="12.75" customHeight="1">
      <c r="A725" s="73"/>
      <c r="B725" s="73"/>
      <c r="C725" s="430"/>
      <c r="D725" s="431"/>
      <c r="E725" s="431"/>
      <c r="F725" s="431"/>
      <c r="G725" s="431"/>
      <c r="H725" s="431"/>
      <c r="I725" s="431"/>
      <c r="J725" s="431"/>
      <c r="K725" s="431"/>
      <c r="L725" s="431"/>
      <c r="M725" s="431"/>
      <c r="N725" s="431"/>
      <c r="O725" s="431"/>
      <c r="P725" s="431"/>
      <c r="Q725" s="431"/>
      <c r="R725" s="431"/>
      <c r="S725" s="431"/>
      <c r="T725" s="431"/>
      <c r="U725" s="431"/>
      <c r="V725" s="431"/>
      <c r="W725" s="431"/>
      <c r="X725" s="431"/>
      <c r="Y725" s="431"/>
      <c r="Z725" s="432"/>
      <c r="AA725" s="136"/>
      <c r="AB725" s="137"/>
      <c r="AC725" s="137"/>
      <c r="AD725" s="137"/>
      <c r="AE725" s="96"/>
      <c r="AF725" s="302"/>
      <c r="AG725" s="221"/>
      <c r="AH725" s="302"/>
      <c r="AI725" s="302"/>
      <c r="AJ725" s="73"/>
      <c r="AK725" s="73"/>
    </row>
    <row r="726" spans="1:37" ht="9" customHeight="1">
      <c r="A726" s="73"/>
      <c r="B726" s="73"/>
      <c r="C726" s="433"/>
      <c r="D726" s="434"/>
      <c r="E726" s="434"/>
      <c r="F726" s="434"/>
      <c r="G726" s="434"/>
      <c r="H726" s="434"/>
      <c r="I726" s="434"/>
      <c r="J726" s="434"/>
      <c r="K726" s="434"/>
      <c r="L726" s="434"/>
      <c r="M726" s="434"/>
      <c r="N726" s="434"/>
      <c r="O726" s="434"/>
      <c r="P726" s="434"/>
      <c r="Q726" s="434"/>
      <c r="R726" s="434"/>
      <c r="S726" s="434"/>
      <c r="T726" s="434"/>
      <c r="U726" s="434"/>
      <c r="V726" s="434"/>
      <c r="W726" s="434"/>
      <c r="X726" s="434"/>
      <c r="Y726" s="434"/>
      <c r="Z726" s="435"/>
      <c r="AA726" s="101"/>
      <c r="AB726" s="138"/>
      <c r="AC726" s="138"/>
      <c r="AD726" s="138"/>
      <c r="AE726" s="97"/>
      <c r="AF726" s="303"/>
      <c r="AG726" s="219"/>
      <c r="AH726" s="303"/>
      <c r="AI726" s="303"/>
      <c r="AJ726" s="73"/>
      <c r="AK726" s="73"/>
    </row>
    <row r="727" spans="1:37" ht="9" customHeight="1">
      <c r="A727" s="73"/>
      <c r="B727" s="73"/>
      <c r="C727" s="283" t="s">
        <v>627</v>
      </c>
      <c r="D727" s="284"/>
      <c r="E727" s="284"/>
      <c r="F727" s="284"/>
      <c r="G727" s="284"/>
      <c r="H727" s="284"/>
      <c r="I727" s="284"/>
      <c r="J727" s="284"/>
      <c r="K727" s="284"/>
      <c r="L727" s="284"/>
      <c r="M727" s="284"/>
      <c r="N727" s="284"/>
      <c r="O727" s="284"/>
      <c r="P727" s="284"/>
      <c r="Q727" s="284"/>
      <c r="R727" s="284"/>
      <c r="S727" s="284"/>
      <c r="T727" s="284"/>
      <c r="U727" s="284"/>
      <c r="V727" s="284"/>
      <c r="W727" s="284"/>
      <c r="X727" s="284"/>
      <c r="Y727" s="284"/>
      <c r="Z727" s="285"/>
      <c r="AA727" s="100"/>
      <c r="AB727" s="135"/>
      <c r="AC727" s="135"/>
      <c r="AD727" s="135"/>
      <c r="AE727" s="95"/>
      <c r="AF727" s="301"/>
      <c r="AG727" s="219"/>
      <c r="AH727" s="301"/>
      <c r="AI727" s="301"/>
      <c r="AJ727" s="73"/>
      <c r="AK727" s="73"/>
    </row>
    <row r="728" spans="1:37" ht="18" customHeight="1">
      <c r="A728" s="73"/>
      <c r="B728" s="73"/>
      <c r="C728" s="286"/>
      <c r="D728" s="287"/>
      <c r="E728" s="287"/>
      <c r="F728" s="287"/>
      <c r="G728" s="287"/>
      <c r="H728" s="287"/>
      <c r="I728" s="287"/>
      <c r="J728" s="287"/>
      <c r="K728" s="287"/>
      <c r="L728" s="287"/>
      <c r="M728" s="287"/>
      <c r="N728" s="287"/>
      <c r="O728" s="287"/>
      <c r="P728" s="287"/>
      <c r="Q728" s="287"/>
      <c r="R728" s="287"/>
      <c r="S728" s="287"/>
      <c r="T728" s="287"/>
      <c r="U728" s="287"/>
      <c r="V728" s="287"/>
      <c r="W728" s="287"/>
      <c r="X728" s="287"/>
      <c r="Y728" s="287"/>
      <c r="Z728" s="288"/>
      <c r="AA728" s="136"/>
      <c r="AB728" s="137"/>
      <c r="AC728" s="137"/>
      <c r="AD728" s="137"/>
      <c r="AE728" s="96"/>
      <c r="AF728" s="302"/>
      <c r="AG728" s="221"/>
      <c r="AH728" s="302"/>
      <c r="AI728" s="302"/>
      <c r="AJ728" s="73"/>
      <c r="AK728" s="73"/>
    </row>
    <row r="729" spans="1:37" ht="9" customHeight="1">
      <c r="A729" s="73"/>
      <c r="B729" s="73"/>
      <c r="C729" s="289"/>
      <c r="D729" s="290"/>
      <c r="E729" s="290"/>
      <c r="F729" s="290"/>
      <c r="G729" s="290"/>
      <c r="H729" s="290"/>
      <c r="I729" s="290"/>
      <c r="J729" s="290"/>
      <c r="K729" s="290"/>
      <c r="L729" s="290"/>
      <c r="M729" s="290"/>
      <c r="N729" s="290"/>
      <c r="O729" s="290"/>
      <c r="P729" s="290"/>
      <c r="Q729" s="290"/>
      <c r="R729" s="290"/>
      <c r="S729" s="290"/>
      <c r="T729" s="290"/>
      <c r="U729" s="290"/>
      <c r="V729" s="290"/>
      <c r="W729" s="290"/>
      <c r="X729" s="290"/>
      <c r="Y729" s="290"/>
      <c r="Z729" s="291"/>
      <c r="AA729" s="101"/>
      <c r="AB729" s="138"/>
      <c r="AC729" s="138"/>
      <c r="AD729" s="138"/>
      <c r="AE729" s="97"/>
      <c r="AF729" s="303"/>
      <c r="AG729" s="219"/>
      <c r="AH729" s="303"/>
      <c r="AI729" s="303"/>
      <c r="AJ729" s="73"/>
      <c r="AK729" s="73"/>
    </row>
    <row r="730" spans="1:37" ht="12" customHeight="1">
      <c r="A730" s="73"/>
      <c r="B730" s="73"/>
      <c r="C730" s="427" t="s">
        <v>628</v>
      </c>
      <c r="D730" s="428"/>
      <c r="E730" s="428"/>
      <c r="F730" s="428"/>
      <c r="G730" s="428"/>
      <c r="H730" s="428"/>
      <c r="I730" s="428"/>
      <c r="J730" s="428"/>
      <c r="K730" s="428"/>
      <c r="L730" s="428"/>
      <c r="M730" s="428"/>
      <c r="N730" s="428"/>
      <c r="O730" s="428"/>
      <c r="P730" s="428"/>
      <c r="Q730" s="428"/>
      <c r="R730" s="428"/>
      <c r="S730" s="428"/>
      <c r="T730" s="428"/>
      <c r="U730" s="428"/>
      <c r="V730" s="428"/>
      <c r="W730" s="428"/>
      <c r="X730" s="428"/>
      <c r="Y730" s="428"/>
      <c r="Z730" s="429"/>
      <c r="AA730" s="100"/>
      <c r="AB730" s="135"/>
      <c r="AC730" s="135"/>
      <c r="AD730" s="135"/>
      <c r="AE730" s="95"/>
      <c r="AF730" s="301"/>
      <c r="AG730" s="219"/>
      <c r="AH730" s="301"/>
      <c r="AI730" s="301"/>
      <c r="AJ730" s="73"/>
      <c r="AK730" s="73"/>
    </row>
    <row r="731" spans="1:37" ht="12.75" customHeight="1">
      <c r="A731" s="73"/>
      <c r="B731" s="73"/>
      <c r="C731" s="430"/>
      <c r="D731" s="431"/>
      <c r="E731" s="431"/>
      <c r="F731" s="431"/>
      <c r="G731" s="431"/>
      <c r="H731" s="431"/>
      <c r="I731" s="431"/>
      <c r="J731" s="431"/>
      <c r="K731" s="431"/>
      <c r="L731" s="431"/>
      <c r="M731" s="431"/>
      <c r="N731" s="431"/>
      <c r="O731" s="431"/>
      <c r="P731" s="431"/>
      <c r="Q731" s="431"/>
      <c r="R731" s="431"/>
      <c r="S731" s="431"/>
      <c r="T731" s="431"/>
      <c r="U731" s="431"/>
      <c r="V731" s="431"/>
      <c r="W731" s="431"/>
      <c r="X731" s="431"/>
      <c r="Y731" s="431"/>
      <c r="Z731" s="432"/>
      <c r="AA731" s="136"/>
      <c r="AB731" s="137"/>
      <c r="AC731" s="137"/>
      <c r="AD731" s="137"/>
      <c r="AE731" s="96"/>
      <c r="AF731" s="302"/>
      <c r="AG731" s="229"/>
      <c r="AH731" s="302"/>
      <c r="AI731" s="302"/>
      <c r="AJ731" s="73"/>
      <c r="AK731" s="73"/>
    </row>
    <row r="732" spans="1:37" ht="9" customHeight="1">
      <c r="A732" s="73"/>
      <c r="B732" s="73"/>
      <c r="C732" s="433"/>
      <c r="D732" s="434"/>
      <c r="E732" s="434"/>
      <c r="F732" s="434"/>
      <c r="G732" s="434"/>
      <c r="H732" s="434"/>
      <c r="I732" s="434"/>
      <c r="J732" s="434"/>
      <c r="K732" s="434"/>
      <c r="L732" s="434"/>
      <c r="M732" s="434"/>
      <c r="N732" s="434"/>
      <c r="O732" s="434"/>
      <c r="P732" s="434"/>
      <c r="Q732" s="434"/>
      <c r="R732" s="434"/>
      <c r="S732" s="434"/>
      <c r="T732" s="434"/>
      <c r="U732" s="434"/>
      <c r="V732" s="434"/>
      <c r="W732" s="434"/>
      <c r="X732" s="434"/>
      <c r="Y732" s="434"/>
      <c r="Z732" s="435"/>
      <c r="AA732" s="101"/>
      <c r="AB732" s="138"/>
      <c r="AC732" s="138"/>
      <c r="AD732" s="138"/>
      <c r="AE732" s="97"/>
      <c r="AF732" s="303"/>
      <c r="AG732" s="219"/>
      <c r="AH732" s="303"/>
      <c r="AI732" s="303"/>
      <c r="AJ732" s="73"/>
      <c r="AK732" s="73"/>
    </row>
    <row r="733" spans="1:37" ht="12" customHeight="1">
      <c r="A733" s="73"/>
      <c r="B733" s="73"/>
      <c r="C733" s="283" t="s">
        <v>409</v>
      </c>
      <c r="D733" s="284"/>
      <c r="E733" s="284"/>
      <c r="F733" s="284"/>
      <c r="G733" s="284"/>
      <c r="H733" s="284"/>
      <c r="I733" s="284"/>
      <c r="J733" s="284"/>
      <c r="K733" s="284"/>
      <c r="L733" s="284"/>
      <c r="M733" s="284"/>
      <c r="N733" s="284"/>
      <c r="O733" s="284"/>
      <c r="P733" s="284"/>
      <c r="Q733" s="284"/>
      <c r="R733" s="284"/>
      <c r="S733" s="284"/>
      <c r="T733" s="284"/>
      <c r="U733" s="284"/>
      <c r="V733" s="284"/>
      <c r="W733" s="284"/>
      <c r="X733" s="284"/>
      <c r="Y733" s="284"/>
      <c r="Z733" s="285"/>
      <c r="AA733" s="311"/>
      <c r="AB733" s="312"/>
      <c r="AC733" s="312"/>
      <c r="AD733" s="312"/>
      <c r="AE733" s="313"/>
      <c r="AF733" s="301"/>
      <c r="AG733" s="228"/>
      <c r="AH733" s="98"/>
      <c r="AI733" s="301"/>
      <c r="AJ733" s="73"/>
      <c r="AK733" s="73"/>
    </row>
    <row r="734" spans="1:37" ht="15.75" customHeight="1">
      <c r="A734" s="73"/>
      <c r="B734" s="73"/>
      <c r="C734" s="286"/>
      <c r="D734" s="287"/>
      <c r="E734" s="287"/>
      <c r="F734" s="287"/>
      <c r="G734" s="287"/>
      <c r="H734" s="287"/>
      <c r="I734" s="287"/>
      <c r="J734" s="287"/>
      <c r="K734" s="287"/>
      <c r="L734" s="287"/>
      <c r="M734" s="287"/>
      <c r="N734" s="287"/>
      <c r="O734" s="287"/>
      <c r="P734" s="287"/>
      <c r="Q734" s="287"/>
      <c r="R734" s="287"/>
      <c r="S734" s="287"/>
      <c r="T734" s="287"/>
      <c r="U734" s="287"/>
      <c r="V734" s="287"/>
      <c r="W734" s="287"/>
      <c r="X734" s="287"/>
      <c r="Y734" s="287"/>
      <c r="Z734" s="288"/>
      <c r="AA734" s="314"/>
      <c r="AB734" s="315"/>
      <c r="AC734" s="315"/>
      <c r="AD734" s="315"/>
      <c r="AE734" s="316"/>
      <c r="AF734" s="302"/>
      <c r="AG734" s="229"/>
      <c r="AH734" s="139"/>
      <c r="AI734" s="302"/>
      <c r="AJ734" s="73"/>
      <c r="AK734" s="73"/>
    </row>
    <row r="735" spans="1:37" ht="9" customHeight="1">
      <c r="A735" s="73"/>
      <c r="B735" s="73"/>
      <c r="C735" s="289"/>
      <c r="D735" s="290"/>
      <c r="E735" s="290"/>
      <c r="F735" s="290"/>
      <c r="G735" s="290"/>
      <c r="H735" s="290"/>
      <c r="I735" s="290"/>
      <c r="J735" s="290"/>
      <c r="K735" s="290"/>
      <c r="L735" s="290"/>
      <c r="M735" s="290"/>
      <c r="N735" s="290"/>
      <c r="O735" s="290"/>
      <c r="P735" s="290"/>
      <c r="Q735" s="290"/>
      <c r="R735" s="290"/>
      <c r="S735" s="290"/>
      <c r="T735" s="290"/>
      <c r="U735" s="290"/>
      <c r="V735" s="290"/>
      <c r="W735" s="290"/>
      <c r="X735" s="290"/>
      <c r="Y735" s="290"/>
      <c r="Z735" s="291"/>
      <c r="AA735" s="317"/>
      <c r="AB735" s="318"/>
      <c r="AC735" s="318"/>
      <c r="AD735" s="318"/>
      <c r="AE735" s="319"/>
      <c r="AF735" s="303"/>
      <c r="AG735" s="230"/>
      <c r="AH735" s="99"/>
      <c r="AI735" s="303"/>
      <c r="AJ735" s="73"/>
      <c r="AK735" s="73"/>
    </row>
    <row r="736" spans="1:37" ht="6.75" customHeight="1">
      <c r="A736" s="73"/>
      <c r="B736" s="73"/>
      <c r="C736" s="427" t="s">
        <v>164</v>
      </c>
      <c r="D736" s="428"/>
      <c r="E736" s="428"/>
      <c r="F736" s="428"/>
      <c r="G736" s="428"/>
      <c r="H736" s="428"/>
      <c r="I736" s="428"/>
      <c r="J736" s="428"/>
      <c r="K736" s="428"/>
      <c r="L736" s="428"/>
      <c r="M736" s="428"/>
      <c r="N736" s="428"/>
      <c r="O736" s="428"/>
      <c r="P736" s="428"/>
      <c r="Q736" s="428"/>
      <c r="R736" s="428"/>
      <c r="S736" s="428"/>
      <c r="T736" s="428"/>
      <c r="U736" s="428"/>
      <c r="V736" s="428"/>
      <c r="W736" s="428"/>
      <c r="X736" s="428"/>
      <c r="Y736" s="428"/>
      <c r="Z736" s="429"/>
      <c r="AA736" s="311"/>
      <c r="AB736" s="312"/>
      <c r="AC736" s="312"/>
      <c r="AD736" s="312"/>
      <c r="AE736" s="313"/>
      <c r="AF736" s="301"/>
      <c r="AG736" s="231"/>
      <c r="AH736" s="98"/>
      <c r="AI736" s="95"/>
      <c r="AJ736" s="73"/>
      <c r="AK736" s="73"/>
    </row>
    <row r="737" spans="1:37" ht="14.25" customHeight="1">
      <c r="A737" s="73"/>
      <c r="B737" s="73"/>
      <c r="C737" s="430"/>
      <c r="D737" s="431"/>
      <c r="E737" s="431"/>
      <c r="F737" s="431"/>
      <c r="G737" s="431"/>
      <c r="H737" s="431"/>
      <c r="I737" s="431"/>
      <c r="J737" s="431"/>
      <c r="K737" s="431"/>
      <c r="L737" s="431"/>
      <c r="M737" s="431"/>
      <c r="N737" s="431"/>
      <c r="O737" s="431"/>
      <c r="P737" s="431"/>
      <c r="Q737" s="431"/>
      <c r="R737" s="431"/>
      <c r="S737" s="431"/>
      <c r="T737" s="431"/>
      <c r="U737" s="431"/>
      <c r="V737" s="431"/>
      <c r="W737" s="431"/>
      <c r="X737" s="431"/>
      <c r="Y737" s="431"/>
      <c r="Z737" s="432"/>
      <c r="AA737" s="314"/>
      <c r="AB737" s="315"/>
      <c r="AC737" s="315"/>
      <c r="AD737" s="315"/>
      <c r="AE737" s="316"/>
      <c r="AF737" s="302"/>
      <c r="AG737" s="229"/>
      <c r="AH737" s="139"/>
      <c r="AI737" s="96"/>
      <c r="AJ737" s="73"/>
      <c r="AK737" s="73"/>
    </row>
    <row r="738" spans="1:37" ht="9" customHeight="1">
      <c r="A738" s="73"/>
      <c r="B738" s="73"/>
      <c r="C738" s="433"/>
      <c r="D738" s="434"/>
      <c r="E738" s="434"/>
      <c r="F738" s="434"/>
      <c r="G738" s="434"/>
      <c r="H738" s="434"/>
      <c r="I738" s="434"/>
      <c r="J738" s="434"/>
      <c r="K738" s="434"/>
      <c r="L738" s="434"/>
      <c r="M738" s="434"/>
      <c r="N738" s="434"/>
      <c r="O738" s="434"/>
      <c r="P738" s="434"/>
      <c r="Q738" s="434"/>
      <c r="R738" s="434"/>
      <c r="S738" s="434"/>
      <c r="T738" s="434"/>
      <c r="U738" s="434"/>
      <c r="V738" s="434"/>
      <c r="W738" s="434"/>
      <c r="X738" s="434"/>
      <c r="Y738" s="434"/>
      <c r="Z738" s="435"/>
      <c r="AA738" s="317"/>
      <c r="AB738" s="318"/>
      <c r="AC738" s="318"/>
      <c r="AD738" s="318"/>
      <c r="AE738" s="319"/>
      <c r="AF738" s="303"/>
      <c r="AG738" s="232"/>
      <c r="AH738" s="99"/>
      <c r="AI738" s="97"/>
      <c r="AJ738" s="73"/>
      <c r="AK738" s="73"/>
    </row>
    <row r="739" spans="1:37" ht="20.25" customHeight="1">
      <c r="A739" s="73"/>
      <c r="B739" s="73"/>
      <c r="C739" s="283" t="s">
        <v>321</v>
      </c>
      <c r="D739" s="284"/>
      <c r="E739" s="284"/>
      <c r="F739" s="284"/>
      <c r="G739" s="284"/>
      <c r="H739" s="284"/>
      <c r="I739" s="284"/>
      <c r="J739" s="284"/>
      <c r="K739" s="284"/>
      <c r="L739" s="284"/>
      <c r="M739" s="284"/>
      <c r="N739" s="284"/>
      <c r="O739" s="284"/>
      <c r="P739" s="284"/>
      <c r="Q739" s="284"/>
      <c r="R739" s="284"/>
      <c r="S739" s="284"/>
      <c r="T739" s="284"/>
      <c r="U739" s="284"/>
      <c r="V739" s="284"/>
      <c r="W739" s="284"/>
      <c r="X739" s="284"/>
      <c r="Y739" s="284"/>
      <c r="Z739" s="285"/>
      <c r="AA739" s="100"/>
      <c r="AB739" s="135"/>
      <c r="AC739" s="135"/>
      <c r="AD739" s="135"/>
      <c r="AE739" s="95"/>
      <c r="AF739" s="301"/>
      <c r="AG739" s="228"/>
      <c r="AH739" s="301"/>
      <c r="AI739" s="301"/>
      <c r="AJ739" s="73"/>
      <c r="AK739" s="73"/>
    </row>
    <row r="740" spans="1:37" ht="15" customHeight="1">
      <c r="A740" s="73"/>
      <c r="B740" s="73"/>
      <c r="C740" s="286"/>
      <c r="D740" s="287"/>
      <c r="E740" s="287"/>
      <c r="F740" s="287"/>
      <c r="G740" s="287"/>
      <c r="H740" s="287"/>
      <c r="I740" s="287"/>
      <c r="J740" s="287"/>
      <c r="K740" s="287"/>
      <c r="L740" s="287"/>
      <c r="M740" s="287"/>
      <c r="N740" s="287"/>
      <c r="O740" s="287"/>
      <c r="P740" s="287"/>
      <c r="Q740" s="287"/>
      <c r="R740" s="287"/>
      <c r="S740" s="287"/>
      <c r="T740" s="287"/>
      <c r="U740" s="287"/>
      <c r="V740" s="287"/>
      <c r="W740" s="287"/>
      <c r="X740" s="287"/>
      <c r="Y740" s="287"/>
      <c r="Z740" s="288"/>
      <c r="AA740" s="136"/>
      <c r="AB740" s="137"/>
      <c r="AC740" s="137"/>
      <c r="AD740" s="137"/>
      <c r="AE740" s="96"/>
      <c r="AF740" s="302"/>
      <c r="AG740" s="220"/>
      <c r="AH740" s="302"/>
      <c r="AI740" s="302"/>
      <c r="AJ740" s="73"/>
      <c r="AK740" s="73"/>
    </row>
    <row r="741" spans="1:37" ht="21" customHeight="1">
      <c r="A741" s="73"/>
      <c r="B741" s="73"/>
      <c r="C741" s="289"/>
      <c r="D741" s="290"/>
      <c r="E741" s="290"/>
      <c r="F741" s="290"/>
      <c r="G741" s="290"/>
      <c r="H741" s="290"/>
      <c r="I741" s="290"/>
      <c r="J741" s="290"/>
      <c r="K741" s="290"/>
      <c r="L741" s="290"/>
      <c r="M741" s="290"/>
      <c r="N741" s="290"/>
      <c r="O741" s="290"/>
      <c r="P741" s="290"/>
      <c r="Q741" s="290"/>
      <c r="R741" s="290"/>
      <c r="S741" s="290"/>
      <c r="T741" s="290"/>
      <c r="U741" s="290"/>
      <c r="V741" s="290"/>
      <c r="W741" s="290"/>
      <c r="X741" s="290"/>
      <c r="Y741" s="290"/>
      <c r="Z741" s="291"/>
      <c r="AA741" s="101"/>
      <c r="AB741" s="138"/>
      <c r="AC741" s="138"/>
      <c r="AD741" s="138"/>
      <c r="AE741" s="97"/>
      <c r="AF741" s="303"/>
      <c r="AG741" s="230"/>
      <c r="AH741" s="303"/>
      <c r="AI741" s="303"/>
      <c r="AJ741" s="73"/>
      <c r="AK741" s="73"/>
    </row>
    <row r="742" spans="1:37" ht="7.5" customHeight="1">
      <c r="A742" s="73"/>
      <c r="B742" s="73"/>
      <c r="C742" s="283" t="s">
        <v>322</v>
      </c>
      <c r="D742" s="284"/>
      <c r="E742" s="284"/>
      <c r="F742" s="284"/>
      <c r="G742" s="284"/>
      <c r="H742" s="284"/>
      <c r="I742" s="284"/>
      <c r="J742" s="284"/>
      <c r="K742" s="284"/>
      <c r="L742" s="284"/>
      <c r="M742" s="284"/>
      <c r="N742" s="284"/>
      <c r="O742" s="284"/>
      <c r="P742" s="284"/>
      <c r="Q742" s="284"/>
      <c r="R742" s="284"/>
      <c r="S742" s="284"/>
      <c r="T742" s="284"/>
      <c r="U742" s="284"/>
      <c r="V742" s="284"/>
      <c r="W742" s="284"/>
      <c r="X742" s="284"/>
      <c r="Y742" s="284"/>
      <c r="Z742" s="285"/>
      <c r="AA742" s="311"/>
      <c r="AB742" s="312"/>
      <c r="AC742" s="312"/>
      <c r="AD742" s="312"/>
      <c r="AE742" s="313"/>
      <c r="AF742" s="98"/>
      <c r="AG742" s="228"/>
      <c r="AH742" s="301"/>
      <c r="AI742" s="301"/>
      <c r="AJ742" s="73"/>
      <c r="AK742" s="73"/>
    </row>
    <row r="743" spans="1:37" ht="15.75">
      <c r="A743" s="73"/>
      <c r="B743" s="73"/>
      <c r="C743" s="286"/>
      <c r="D743" s="287"/>
      <c r="E743" s="287"/>
      <c r="F743" s="287"/>
      <c r="G743" s="287"/>
      <c r="H743" s="287"/>
      <c r="I743" s="287"/>
      <c r="J743" s="287"/>
      <c r="K743" s="287"/>
      <c r="L743" s="287"/>
      <c r="M743" s="287"/>
      <c r="N743" s="287"/>
      <c r="O743" s="287"/>
      <c r="P743" s="287"/>
      <c r="Q743" s="287"/>
      <c r="R743" s="287"/>
      <c r="S743" s="287"/>
      <c r="T743" s="287"/>
      <c r="U743" s="287"/>
      <c r="V743" s="287"/>
      <c r="W743" s="287"/>
      <c r="X743" s="287"/>
      <c r="Y743" s="287"/>
      <c r="Z743" s="288"/>
      <c r="AA743" s="314"/>
      <c r="AB743" s="315"/>
      <c r="AC743" s="315"/>
      <c r="AD743" s="315"/>
      <c r="AE743" s="316"/>
      <c r="AF743" s="139"/>
      <c r="AG743" s="229"/>
      <c r="AH743" s="302"/>
      <c r="AI743" s="302"/>
      <c r="AJ743" s="73"/>
      <c r="AK743" s="73"/>
    </row>
    <row r="744" spans="1:37" ht="9.75" customHeight="1">
      <c r="A744" s="73"/>
      <c r="B744" s="73"/>
      <c r="C744" s="289"/>
      <c r="D744" s="290"/>
      <c r="E744" s="290"/>
      <c r="F744" s="290"/>
      <c r="G744" s="290"/>
      <c r="H744" s="290"/>
      <c r="I744" s="290"/>
      <c r="J744" s="290"/>
      <c r="K744" s="290"/>
      <c r="L744" s="290"/>
      <c r="M744" s="290"/>
      <c r="N744" s="290"/>
      <c r="O744" s="290"/>
      <c r="P744" s="290"/>
      <c r="Q744" s="290"/>
      <c r="R744" s="290"/>
      <c r="S744" s="290"/>
      <c r="T744" s="290"/>
      <c r="U744" s="290"/>
      <c r="V744" s="290"/>
      <c r="W744" s="290"/>
      <c r="X744" s="290"/>
      <c r="Y744" s="290"/>
      <c r="Z744" s="291"/>
      <c r="AA744" s="317"/>
      <c r="AB744" s="318"/>
      <c r="AC744" s="318"/>
      <c r="AD744" s="318"/>
      <c r="AE744" s="319"/>
      <c r="AF744" s="99"/>
      <c r="AG744" s="230"/>
      <c r="AH744" s="303"/>
      <c r="AI744" s="303"/>
      <c r="AJ744" s="73"/>
      <c r="AK744" s="73"/>
    </row>
    <row r="745" spans="1:37" ht="15" customHeight="1">
      <c r="A745" s="73"/>
      <c r="B745" s="73"/>
      <c r="C745" s="470" t="s">
        <v>158</v>
      </c>
      <c r="D745" s="470"/>
      <c r="E745" s="470"/>
      <c r="F745" s="470"/>
      <c r="G745" s="470"/>
      <c r="H745" s="470"/>
      <c r="I745" s="470"/>
      <c r="J745" s="470"/>
      <c r="K745" s="470"/>
      <c r="L745" s="470"/>
      <c r="M745" s="470"/>
      <c r="N745" s="470"/>
      <c r="O745" s="470"/>
      <c r="P745" s="470"/>
      <c r="Q745" s="470"/>
      <c r="R745" s="470"/>
      <c r="S745" s="470"/>
      <c r="T745" s="470"/>
      <c r="U745" s="470"/>
      <c r="V745" s="470"/>
      <c r="W745" s="470"/>
      <c r="X745" s="470"/>
      <c r="Y745" s="470"/>
      <c r="Z745" s="470"/>
      <c r="AA745" s="470"/>
      <c r="AB745" s="470"/>
      <c r="AC745" s="470"/>
      <c r="AD745" s="470"/>
      <c r="AE745" s="470"/>
      <c r="AF745" s="470"/>
      <c r="AG745" s="470"/>
      <c r="AH745" s="470"/>
      <c r="AI745" s="470"/>
      <c r="AJ745" s="73"/>
      <c r="AK745" s="73"/>
    </row>
    <row r="746" spans="1:37" ht="15" customHeight="1">
      <c r="A746" s="73"/>
      <c r="B746" s="73"/>
      <c r="C746" s="283" t="s">
        <v>410</v>
      </c>
      <c r="D746" s="284"/>
      <c r="E746" s="284"/>
      <c r="F746" s="284"/>
      <c r="G746" s="284"/>
      <c r="H746" s="284"/>
      <c r="I746" s="284"/>
      <c r="J746" s="284"/>
      <c r="K746" s="284"/>
      <c r="L746" s="284"/>
      <c r="M746" s="284"/>
      <c r="N746" s="284"/>
      <c r="O746" s="284"/>
      <c r="P746" s="284"/>
      <c r="Q746" s="284"/>
      <c r="R746" s="284"/>
      <c r="S746" s="284"/>
      <c r="T746" s="284"/>
      <c r="U746" s="284"/>
      <c r="V746" s="284"/>
      <c r="W746" s="284"/>
      <c r="X746" s="284"/>
      <c r="Y746" s="284"/>
      <c r="Z746" s="285"/>
      <c r="AA746" s="458"/>
      <c r="AB746" s="459"/>
      <c r="AC746" s="459"/>
      <c r="AD746" s="459"/>
      <c r="AE746" s="460"/>
      <c r="AF746" s="102"/>
      <c r="AG746" s="233"/>
      <c r="AH746" s="467"/>
      <c r="AI746" s="467"/>
      <c r="AJ746" s="73"/>
      <c r="AK746" s="73"/>
    </row>
    <row r="747" spans="1:37" ht="15" customHeight="1">
      <c r="A747" s="73"/>
      <c r="B747" s="73"/>
      <c r="C747" s="286"/>
      <c r="D747" s="287"/>
      <c r="E747" s="287"/>
      <c r="F747" s="287"/>
      <c r="G747" s="287"/>
      <c r="H747" s="287"/>
      <c r="I747" s="287"/>
      <c r="J747" s="287"/>
      <c r="K747" s="287"/>
      <c r="L747" s="287"/>
      <c r="M747" s="287"/>
      <c r="N747" s="287"/>
      <c r="O747" s="287"/>
      <c r="P747" s="287"/>
      <c r="Q747" s="287"/>
      <c r="R747" s="287"/>
      <c r="S747" s="287"/>
      <c r="T747" s="287"/>
      <c r="U747" s="287"/>
      <c r="V747" s="287"/>
      <c r="W747" s="287"/>
      <c r="X747" s="287"/>
      <c r="Y747" s="287"/>
      <c r="Z747" s="288"/>
      <c r="AA747" s="461"/>
      <c r="AB747" s="462"/>
      <c r="AC747" s="462"/>
      <c r="AD747" s="462"/>
      <c r="AE747" s="463"/>
      <c r="AF747" s="140"/>
      <c r="AG747" s="234"/>
      <c r="AH747" s="468"/>
      <c r="AI747" s="468"/>
      <c r="AJ747" s="73"/>
      <c r="AK747" s="73"/>
    </row>
    <row r="748" spans="1:37" ht="9" customHeight="1">
      <c r="A748" s="73"/>
      <c r="B748" s="73"/>
      <c r="C748" s="289"/>
      <c r="D748" s="290"/>
      <c r="E748" s="290"/>
      <c r="F748" s="290"/>
      <c r="G748" s="290"/>
      <c r="H748" s="290"/>
      <c r="I748" s="290"/>
      <c r="J748" s="290"/>
      <c r="K748" s="290"/>
      <c r="L748" s="290"/>
      <c r="M748" s="290"/>
      <c r="N748" s="290"/>
      <c r="O748" s="290"/>
      <c r="P748" s="290"/>
      <c r="Q748" s="290"/>
      <c r="R748" s="290"/>
      <c r="S748" s="290"/>
      <c r="T748" s="290"/>
      <c r="U748" s="290"/>
      <c r="V748" s="290"/>
      <c r="W748" s="290"/>
      <c r="X748" s="290"/>
      <c r="Y748" s="290"/>
      <c r="Z748" s="291"/>
      <c r="AA748" s="464"/>
      <c r="AB748" s="465"/>
      <c r="AC748" s="465"/>
      <c r="AD748" s="465"/>
      <c r="AE748" s="466"/>
      <c r="AF748" s="103"/>
      <c r="AG748" s="235"/>
      <c r="AH748" s="469"/>
      <c r="AI748" s="469"/>
      <c r="AJ748" s="73"/>
      <c r="AK748" s="73"/>
    </row>
    <row r="749" spans="1:37" ht="18" customHeight="1">
      <c r="A749" s="73"/>
      <c r="B749" s="73"/>
      <c r="C749" s="342" t="s">
        <v>165</v>
      </c>
      <c r="D749" s="342"/>
      <c r="E749" s="342"/>
      <c r="F749" s="342"/>
      <c r="G749" s="342"/>
      <c r="H749" s="342"/>
      <c r="I749" s="342"/>
      <c r="J749" s="342"/>
      <c r="K749" s="342"/>
      <c r="L749" s="342"/>
      <c r="M749" s="342"/>
      <c r="N749" s="342"/>
      <c r="O749" s="342"/>
      <c r="P749" s="342"/>
      <c r="Q749" s="342"/>
      <c r="R749" s="342"/>
      <c r="S749" s="342"/>
      <c r="T749" s="342"/>
      <c r="U749" s="342"/>
      <c r="V749" s="342"/>
      <c r="W749" s="342"/>
      <c r="X749" s="342"/>
      <c r="Y749" s="342"/>
      <c r="Z749" s="342"/>
      <c r="AA749" s="307"/>
      <c r="AB749" s="307"/>
      <c r="AC749" s="307"/>
      <c r="AD749" s="307"/>
      <c r="AE749" s="307"/>
      <c r="AF749" s="134"/>
      <c r="AG749" s="219"/>
      <c r="AH749" s="307"/>
      <c r="AI749" s="307"/>
      <c r="AJ749" s="73"/>
      <c r="AK749" s="73"/>
    </row>
    <row r="750" spans="1:37" ht="15.75">
      <c r="A750" s="73"/>
      <c r="B750" s="73"/>
      <c r="C750" s="342"/>
      <c r="D750" s="342"/>
      <c r="E750" s="342"/>
      <c r="F750" s="342"/>
      <c r="G750" s="342"/>
      <c r="H750" s="342"/>
      <c r="I750" s="342"/>
      <c r="J750" s="342"/>
      <c r="K750" s="342"/>
      <c r="L750" s="342"/>
      <c r="M750" s="342"/>
      <c r="N750" s="342"/>
      <c r="O750" s="342"/>
      <c r="P750" s="342"/>
      <c r="Q750" s="342"/>
      <c r="R750" s="342"/>
      <c r="S750" s="342"/>
      <c r="T750" s="342"/>
      <c r="U750" s="342"/>
      <c r="V750" s="342"/>
      <c r="W750" s="342"/>
      <c r="X750" s="342"/>
      <c r="Y750" s="342"/>
      <c r="Z750" s="342"/>
      <c r="AA750" s="307"/>
      <c r="AB750" s="307"/>
      <c r="AC750" s="307"/>
      <c r="AD750" s="307"/>
      <c r="AE750" s="307"/>
      <c r="AF750" s="88"/>
      <c r="AG750" s="220"/>
      <c r="AH750" s="307"/>
      <c r="AI750" s="307"/>
      <c r="AJ750" s="73"/>
      <c r="AK750" s="73"/>
    </row>
    <row r="751" spans="1:37" ht="27.75" customHeight="1">
      <c r="A751" s="73"/>
      <c r="B751" s="73"/>
      <c r="C751" s="342"/>
      <c r="D751" s="342"/>
      <c r="E751" s="342"/>
      <c r="F751" s="342"/>
      <c r="G751" s="342"/>
      <c r="H751" s="342"/>
      <c r="I751" s="342"/>
      <c r="J751" s="342"/>
      <c r="K751" s="342"/>
      <c r="L751" s="342"/>
      <c r="M751" s="342"/>
      <c r="N751" s="342"/>
      <c r="O751" s="342"/>
      <c r="P751" s="342"/>
      <c r="Q751" s="342"/>
      <c r="R751" s="342"/>
      <c r="S751" s="342"/>
      <c r="T751" s="342"/>
      <c r="U751" s="342"/>
      <c r="V751" s="342"/>
      <c r="W751" s="342"/>
      <c r="X751" s="342"/>
      <c r="Y751" s="342"/>
      <c r="Z751" s="342"/>
      <c r="AA751" s="307"/>
      <c r="AB751" s="307"/>
      <c r="AC751" s="307"/>
      <c r="AD751" s="307"/>
      <c r="AE751" s="307"/>
      <c r="AF751" s="90"/>
      <c r="AG751" s="219"/>
      <c r="AH751" s="307"/>
      <c r="AI751" s="307"/>
      <c r="AJ751" s="73"/>
      <c r="AK751" s="73"/>
    </row>
    <row r="752" spans="1:37" ht="18" customHeight="1">
      <c r="A752" s="73"/>
      <c r="B752" s="73"/>
      <c r="C752" s="342" t="s">
        <v>166</v>
      </c>
      <c r="D752" s="342"/>
      <c r="E752" s="342"/>
      <c r="F752" s="342"/>
      <c r="G752" s="342"/>
      <c r="H752" s="342"/>
      <c r="I752" s="342"/>
      <c r="J752" s="342"/>
      <c r="K752" s="342"/>
      <c r="L752" s="342"/>
      <c r="M752" s="342"/>
      <c r="N752" s="342"/>
      <c r="O752" s="342"/>
      <c r="P752" s="342"/>
      <c r="Q752" s="342"/>
      <c r="R752" s="342"/>
      <c r="S752" s="342"/>
      <c r="T752" s="342"/>
      <c r="U752" s="342"/>
      <c r="V752" s="342"/>
      <c r="W752" s="342"/>
      <c r="X752" s="342"/>
      <c r="Y752" s="342"/>
      <c r="Z752" s="342"/>
      <c r="AA752" s="120"/>
      <c r="AB752" s="121"/>
      <c r="AC752" s="121"/>
      <c r="AD752" s="121"/>
      <c r="AE752" s="122"/>
      <c r="AF752" s="307"/>
      <c r="AG752" s="219"/>
      <c r="AH752" s="307"/>
      <c r="AI752" s="307"/>
      <c r="AJ752" s="73"/>
      <c r="AK752" s="73"/>
    </row>
    <row r="753" spans="1:37" ht="18" customHeight="1">
      <c r="A753" s="73"/>
      <c r="B753" s="73"/>
      <c r="C753" s="342"/>
      <c r="D753" s="342"/>
      <c r="E753" s="342"/>
      <c r="F753" s="342"/>
      <c r="G753" s="342"/>
      <c r="H753" s="342"/>
      <c r="I753" s="342"/>
      <c r="J753" s="342"/>
      <c r="K753" s="342"/>
      <c r="L753" s="342"/>
      <c r="M753" s="342"/>
      <c r="N753" s="342"/>
      <c r="O753" s="342"/>
      <c r="P753" s="342"/>
      <c r="Q753" s="342"/>
      <c r="R753" s="342"/>
      <c r="S753" s="342"/>
      <c r="T753" s="342"/>
      <c r="U753" s="342"/>
      <c r="V753" s="342"/>
      <c r="W753" s="342"/>
      <c r="X753" s="342"/>
      <c r="Y753" s="342"/>
      <c r="Z753" s="342"/>
      <c r="AA753" s="123"/>
      <c r="AB753" s="124"/>
      <c r="AC753" s="124"/>
      <c r="AD753" s="124"/>
      <c r="AE753" s="125"/>
      <c r="AF753" s="307"/>
      <c r="AG753" s="220"/>
      <c r="AH753" s="307"/>
      <c r="AI753" s="307"/>
      <c r="AJ753" s="73"/>
      <c r="AK753" s="73"/>
    </row>
    <row r="754" spans="1:37" ht="37.5" customHeight="1">
      <c r="A754" s="73"/>
      <c r="B754" s="73"/>
      <c r="C754" s="342"/>
      <c r="D754" s="342"/>
      <c r="E754" s="342"/>
      <c r="F754" s="342"/>
      <c r="G754" s="342"/>
      <c r="H754" s="342"/>
      <c r="I754" s="342"/>
      <c r="J754" s="342"/>
      <c r="K754" s="342"/>
      <c r="L754" s="342"/>
      <c r="M754" s="342"/>
      <c r="N754" s="342"/>
      <c r="O754" s="342"/>
      <c r="P754" s="342"/>
      <c r="Q754" s="342"/>
      <c r="R754" s="342"/>
      <c r="S754" s="342"/>
      <c r="T754" s="342"/>
      <c r="U754" s="342"/>
      <c r="V754" s="342"/>
      <c r="W754" s="342"/>
      <c r="X754" s="342"/>
      <c r="Y754" s="342"/>
      <c r="Z754" s="342"/>
      <c r="AA754" s="126"/>
      <c r="AB754" s="127"/>
      <c r="AC754" s="127"/>
      <c r="AD754" s="127"/>
      <c r="AE754" s="128"/>
      <c r="AF754" s="307"/>
      <c r="AG754" s="219"/>
      <c r="AH754" s="307"/>
      <c r="AI754" s="307"/>
      <c r="AJ754" s="73"/>
      <c r="AK754" s="73"/>
    </row>
    <row r="755" spans="1:37" ht="15.75">
      <c r="A755" s="73"/>
      <c r="B755" s="73"/>
      <c r="C755" s="470" t="s">
        <v>167</v>
      </c>
      <c r="D755" s="470"/>
      <c r="E755" s="470"/>
      <c r="F755" s="470"/>
      <c r="G755" s="470"/>
      <c r="H755" s="470"/>
      <c r="I755" s="470"/>
      <c r="J755" s="470"/>
      <c r="K755" s="470"/>
      <c r="L755" s="470"/>
      <c r="M755" s="470"/>
      <c r="N755" s="470"/>
      <c r="O755" s="470"/>
      <c r="P755" s="470"/>
      <c r="Q755" s="470"/>
      <c r="R755" s="470"/>
      <c r="S755" s="470"/>
      <c r="T755" s="470"/>
      <c r="U755" s="470"/>
      <c r="V755" s="470"/>
      <c r="W755" s="470"/>
      <c r="X755" s="470"/>
      <c r="Y755" s="470"/>
      <c r="Z755" s="470"/>
      <c r="AA755" s="307"/>
      <c r="AB755" s="307"/>
      <c r="AC755" s="307"/>
      <c r="AD755" s="307"/>
      <c r="AE755" s="307"/>
      <c r="AF755" s="134"/>
      <c r="AG755" s="219"/>
      <c r="AH755" s="307"/>
      <c r="AI755" s="307"/>
      <c r="AJ755" s="73"/>
      <c r="AK755" s="73"/>
    </row>
    <row r="756" spans="1:37" ht="15.75">
      <c r="A756" s="73"/>
      <c r="B756" s="73"/>
      <c r="C756" s="470"/>
      <c r="D756" s="470"/>
      <c r="E756" s="470"/>
      <c r="F756" s="470"/>
      <c r="G756" s="470"/>
      <c r="H756" s="470"/>
      <c r="I756" s="470"/>
      <c r="J756" s="470"/>
      <c r="K756" s="470"/>
      <c r="L756" s="470"/>
      <c r="M756" s="470"/>
      <c r="N756" s="470"/>
      <c r="O756" s="470"/>
      <c r="P756" s="470"/>
      <c r="Q756" s="470"/>
      <c r="R756" s="470"/>
      <c r="S756" s="470"/>
      <c r="T756" s="470"/>
      <c r="U756" s="470"/>
      <c r="V756" s="470"/>
      <c r="W756" s="470"/>
      <c r="X756" s="470"/>
      <c r="Y756" s="470"/>
      <c r="Z756" s="470"/>
      <c r="AA756" s="307"/>
      <c r="AB756" s="307"/>
      <c r="AC756" s="307"/>
      <c r="AD756" s="307"/>
      <c r="AE756" s="307"/>
      <c r="AF756" s="88"/>
      <c r="AG756" s="220"/>
      <c r="AH756" s="307"/>
      <c r="AI756" s="307"/>
      <c r="AJ756" s="73"/>
      <c r="AK756" s="73"/>
    </row>
    <row r="757" spans="1:37" ht="15" customHeight="1">
      <c r="A757" s="73"/>
      <c r="B757" s="73"/>
      <c r="C757" s="470"/>
      <c r="D757" s="470"/>
      <c r="E757" s="470"/>
      <c r="F757" s="470"/>
      <c r="G757" s="470"/>
      <c r="H757" s="470"/>
      <c r="I757" s="470"/>
      <c r="J757" s="470"/>
      <c r="K757" s="470"/>
      <c r="L757" s="470"/>
      <c r="M757" s="470"/>
      <c r="N757" s="470"/>
      <c r="O757" s="470"/>
      <c r="P757" s="470"/>
      <c r="Q757" s="470"/>
      <c r="R757" s="470"/>
      <c r="S757" s="470"/>
      <c r="T757" s="470"/>
      <c r="U757" s="470"/>
      <c r="V757" s="470"/>
      <c r="W757" s="470"/>
      <c r="X757" s="470"/>
      <c r="Y757" s="470"/>
      <c r="Z757" s="470"/>
      <c r="AA757" s="307"/>
      <c r="AB757" s="307"/>
      <c r="AC757" s="307"/>
      <c r="AD757" s="307"/>
      <c r="AE757" s="307"/>
      <c r="AF757" s="90"/>
      <c r="AG757" s="219"/>
      <c r="AH757" s="307"/>
      <c r="AI757" s="307"/>
      <c r="AJ757" s="73"/>
      <c r="AK757" s="73"/>
    </row>
    <row r="758" spans="1:37" ht="15" customHeight="1">
      <c r="A758" s="73"/>
      <c r="B758" s="73"/>
      <c r="C758" s="283" t="s">
        <v>423</v>
      </c>
      <c r="D758" s="284"/>
      <c r="E758" s="284"/>
      <c r="F758" s="284"/>
      <c r="G758" s="284"/>
      <c r="H758" s="284"/>
      <c r="I758" s="284"/>
      <c r="J758" s="284"/>
      <c r="K758" s="284"/>
      <c r="L758" s="284"/>
      <c r="M758" s="284"/>
      <c r="N758" s="284"/>
      <c r="O758" s="284"/>
      <c r="P758" s="284"/>
      <c r="Q758" s="284"/>
      <c r="R758" s="284"/>
      <c r="S758" s="284"/>
      <c r="T758" s="284"/>
      <c r="U758" s="284"/>
      <c r="V758" s="284"/>
      <c r="W758" s="284"/>
      <c r="X758" s="284"/>
      <c r="Y758" s="284"/>
      <c r="Z758" s="285"/>
      <c r="AA758" s="292"/>
      <c r="AB758" s="293"/>
      <c r="AC758" s="293"/>
      <c r="AD758" s="293"/>
      <c r="AE758" s="294"/>
      <c r="AF758" s="134"/>
      <c r="AG758" s="219"/>
      <c r="AH758" s="304"/>
      <c r="AI758" s="304"/>
      <c r="AJ758" s="73"/>
      <c r="AK758" s="73"/>
    </row>
    <row r="759" spans="1:37" ht="15" customHeight="1">
      <c r="A759" s="73"/>
      <c r="B759" s="73"/>
      <c r="C759" s="286"/>
      <c r="D759" s="287"/>
      <c r="E759" s="287"/>
      <c r="F759" s="287"/>
      <c r="G759" s="287"/>
      <c r="H759" s="287"/>
      <c r="I759" s="287"/>
      <c r="J759" s="287"/>
      <c r="K759" s="287"/>
      <c r="L759" s="287"/>
      <c r="M759" s="287"/>
      <c r="N759" s="287"/>
      <c r="O759" s="287"/>
      <c r="P759" s="287"/>
      <c r="Q759" s="287"/>
      <c r="R759" s="287"/>
      <c r="S759" s="287"/>
      <c r="T759" s="287"/>
      <c r="U759" s="287"/>
      <c r="V759" s="287"/>
      <c r="W759" s="287"/>
      <c r="X759" s="287"/>
      <c r="Y759" s="287"/>
      <c r="Z759" s="288"/>
      <c r="AA759" s="295"/>
      <c r="AB759" s="296"/>
      <c r="AC759" s="296"/>
      <c r="AD759" s="296"/>
      <c r="AE759" s="297"/>
      <c r="AF759" s="141"/>
      <c r="AG759" s="236"/>
      <c r="AH759" s="305"/>
      <c r="AI759" s="305"/>
      <c r="AJ759" s="73"/>
      <c r="AK759" s="73"/>
    </row>
    <row r="760" spans="1:37" ht="15" customHeight="1">
      <c r="A760" s="73"/>
      <c r="B760" s="73"/>
      <c r="C760" s="289"/>
      <c r="D760" s="290"/>
      <c r="E760" s="290"/>
      <c r="F760" s="290"/>
      <c r="G760" s="290"/>
      <c r="H760" s="290"/>
      <c r="I760" s="290"/>
      <c r="J760" s="290"/>
      <c r="K760" s="290"/>
      <c r="L760" s="290"/>
      <c r="M760" s="290"/>
      <c r="N760" s="290"/>
      <c r="O760" s="290"/>
      <c r="P760" s="290"/>
      <c r="Q760" s="290"/>
      <c r="R760" s="290"/>
      <c r="S760" s="290"/>
      <c r="T760" s="290"/>
      <c r="U760" s="290"/>
      <c r="V760" s="290"/>
      <c r="W760" s="290"/>
      <c r="X760" s="290"/>
      <c r="Y760" s="290"/>
      <c r="Z760" s="291"/>
      <c r="AA760" s="298"/>
      <c r="AB760" s="299"/>
      <c r="AC760" s="299"/>
      <c r="AD760" s="299"/>
      <c r="AE760" s="300"/>
      <c r="AF760" s="90"/>
      <c r="AG760" s="237"/>
      <c r="AH760" s="306"/>
      <c r="AI760" s="306"/>
      <c r="AJ760" s="73"/>
      <c r="AK760" s="73"/>
    </row>
    <row r="761" spans="1:37" ht="24" customHeight="1">
      <c r="A761" s="73"/>
      <c r="B761" s="73"/>
      <c r="C761" s="342" t="s">
        <v>411</v>
      </c>
      <c r="D761" s="342"/>
      <c r="E761" s="342"/>
      <c r="F761" s="342"/>
      <c r="G761" s="342"/>
      <c r="H761" s="342"/>
      <c r="I761" s="342"/>
      <c r="J761" s="342"/>
      <c r="K761" s="342"/>
      <c r="L761" s="342"/>
      <c r="M761" s="342"/>
      <c r="N761" s="342"/>
      <c r="O761" s="342"/>
      <c r="P761" s="342"/>
      <c r="Q761" s="342"/>
      <c r="R761" s="342"/>
      <c r="S761" s="342"/>
      <c r="T761" s="342"/>
      <c r="U761" s="342"/>
      <c r="V761" s="342"/>
      <c r="W761" s="342"/>
      <c r="X761" s="342"/>
      <c r="Y761" s="342"/>
      <c r="Z761" s="342"/>
      <c r="AA761" s="307"/>
      <c r="AB761" s="307"/>
      <c r="AC761" s="307"/>
      <c r="AD761" s="307"/>
      <c r="AE761" s="307"/>
      <c r="AF761" s="134"/>
      <c r="AG761" s="219"/>
      <c r="AH761" s="307"/>
      <c r="AI761" s="307"/>
      <c r="AJ761" s="73"/>
      <c r="AK761" s="73"/>
    </row>
    <row r="762" spans="1:37" ht="15.75">
      <c r="A762" s="73"/>
      <c r="B762" s="73"/>
      <c r="C762" s="342"/>
      <c r="D762" s="342"/>
      <c r="E762" s="342"/>
      <c r="F762" s="342"/>
      <c r="G762" s="342"/>
      <c r="H762" s="342"/>
      <c r="I762" s="342"/>
      <c r="J762" s="342"/>
      <c r="K762" s="342"/>
      <c r="L762" s="342"/>
      <c r="M762" s="342"/>
      <c r="N762" s="342"/>
      <c r="O762" s="342"/>
      <c r="P762" s="342"/>
      <c r="Q762" s="342"/>
      <c r="R762" s="342"/>
      <c r="S762" s="342"/>
      <c r="T762" s="342"/>
      <c r="U762" s="342"/>
      <c r="V762" s="342"/>
      <c r="W762" s="342"/>
      <c r="X762" s="342"/>
      <c r="Y762" s="342"/>
      <c r="Z762" s="342"/>
      <c r="AA762" s="307"/>
      <c r="AB762" s="307"/>
      <c r="AC762" s="307"/>
      <c r="AD762" s="307"/>
      <c r="AE762" s="307"/>
      <c r="AF762" s="88"/>
      <c r="AG762" s="220"/>
      <c r="AH762" s="307"/>
      <c r="AI762" s="307"/>
      <c r="AJ762" s="73"/>
      <c r="AK762" s="73"/>
    </row>
    <row r="763" spans="1:37" ht="27" customHeight="1">
      <c r="A763" s="73"/>
      <c r="B763" s="73"/>
      <c r="C763" s="342"/>
      <c r="D763" s="342"/>
      <c r="E763" s="342"/>
      <c r="F763" s="342"/>
      <c r="G763" s="342"/>
      <c r="H763" s="342"/>
      <c r="I763" s="342"/>
      <c r="J763" s="342"/>
      <c r="K763" s="342"/>
      <c r="L763" s="342"/>
      <c r="M763" s="342"/>
      <c r="N763" s="342"/>
      <c r="O763" s="342"/>
      <c r="P763" s="342"/>
      <c r="Q763" s="342"/>
      <c r="R763" s="342"/>
      <c r="S763" s="342"/>
      <c r="T763" s="342"/>
      <c r="U763" s="342"/>
      <c r="V763" s="342"/>
      <c r="W763" s="342"/>
      <c r="X763" s="342"/>
      <c r="Y763" s="342"/>
      <c r="Z763" s="342"/>
      <c r="AA763" s="307"/>
      <c r="AB763" s="307"/>
      <c r="AC763" s="307"/>
      <c r="AD763" s="307"/>
      <c r="AE763" s="307"/>
      <c r="AF763" s="90"/>
      <c r="AG763" s="219"/>
      <c r="AH763" s="307"/>
      <c r="AI763" s="307"/>
      <c r="AJ763" s="73"/>
      <c r="AK763" s="73"/>
    </row>
    <row r="764" spans="1:37" ht="13.5" customHeight="1">
      <c r="A764" s="73"/>
      <c r="B764" s="73"/>
      <c r="C764" s="283" t="s">
        <v>168</v>
      </c>
      <c r="D764" s="284"/>
      <c r="E764" s="284"/>
      <c r="F764" s="284"/>
      <c r="G764" s="284"/>
      <c r="H764" s="284"/>
      <c r="I764" s="284"/>
      <c r="J764" s="284"/>
      <c r="K764" s="284"/>
      <c r="L764" s="284"/>
      <c r="M764" s="284"/>
      <c r="N764" s="284"/>
      <c r="O764" s="284"/>
      <c r="P764" s="284"/>
      <c r="Q764" s="284"/>
      <c r="R764" s="284"/>
      <c r="S764" s="284"/>
      <c r="T764" s="284"/>
      <c r="U764" s="284"/>
      <c r="V764" s="284"/>
      <c r="W764" s="284"/>
      <c r="X764" s="284"/>
      <c r="Y764" s="284"/>
      <c r="Z764" s="285"/>
      <c r="AA764" s="307"/>
      <c r="AB764" s="307"/>
      <c r="AC764" s="307"/>
      <c r="AD764" s="307"/>
      <c r="AE764" s="307"/>
      <c r="AF764" s="134"/>
      <c r="AG764" s="219"/>
      <c r="AH764" s="307"/>
      <c r="AI764" s="307"/>
      <c r="AJ764" s="73"/>
      <c r="AK764" s="73"/>
    </row>
    <row r="765" spans="1:37" ht="15.75">
      <c r="A765" s="73"/>
      <c r="B765" s="73"/>
      <c r="C765" s="286"/>
      <c r="D765" s="287"/>
      <c r="E765" s="287"/>
      <c r="F765" s="287"/>
      <c r="G765" s="287"/>
      <c r="H765" s="287"/>
      <c r="I765" s="287"/>
      <c r="J765" s="287"/>
      <c r="K765" s="287"/>
      <c r="L765" s="287"/>
      <c r="M765" s="287"/>
      <c r="N765" s="287"/>
      <c r="O765" s="287"/>
      <c r="P765" s="287"/>
      <c r="Q765" s="287"/>
      <c r="R765" s="287"/>
      <c r="S765" s="287"/>
      <c r="T765" s="287"/>
      <c r="U765" s="287"/>
      <c r="V765" s="287"/>
      <c r="W765" s="287"/>
      <c r="X765" s="287"/>
      <c r="Y765" s="287"/>
      <c r="Z765" s="288"/>
      <c r="AA765" s="307"/>
      <c r="AB765" s="307"/>
      <c r="AC765" s="307"/>
      <c r="AD765" s="307"/>
      <c r="AE765" s="307"/>
      <c r="AF765" s="88"/>
      <c r="AG765" s="220"/>
      <c r="AH765" s="307"/>
      <c r="AI765" s="307"/>
      <c r="AJ765" s="73"/>
      <c r="AK765" s="73"/>
    </row>
    <row r="766" spans="1:37" ht="21.75" customHeight="1">
      <c r="A766" s="73"/>
      <c r="B766" s="73"/>
      <c r="C766" s="289"/>
      <c r="D766" s="290"/>
      <c r="E766" s="290"/>
      <c r="F766" s="290"/>
      <c r="G766" s="290"/>
      <c r="H766" s="290"/>
      <c r="I766" s="290"/>
      <c r="J766" s="290"/>
      <c r="K766" s="290"/>
      <c r="L766" s="290"/>
      <c r="M766" s="290"/>
      <c r="N766" s="290"/>
      <c r="O766" s="290"/>
      <c r="P766" s="290"/>
      <c r="Q766" s="290"/>
      <c r="R766" s="290"/>
      <c r="S766" s="290"/>
      <c r="T766" s="290"/>
      <c r="U766" s="290"/>
      <c r="V766" s="290"/>
      <c r="W766" s="290"/>
      <c r="X766" s="290"/>
      <c r="Y766" s="290"/>
      <c r="Z766" s="291"/>
      <c r="AA766" s="307"/>
      <c r="AB766" s="307"/>
      <c r="AC766" s="307"/>
      <c r="AD766" s="307"/>
      <c r="AE766" s="307"/>
      <c r="AF766" s="90"/>
      <c r="AG766" s="219"/>
      <c r="AH766" s="307"/>
      <c r="AI766" s="307"/>
      <c r="AJ766" s="73"/>
      <c r="AK766" s="73"/>
    </row>
    <row r="767" spans="1:37" ht="0" customHeight="1" hidden="1">
      <c r="A767" s="73"/>
      <c r="B767" s="73"/>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1"/>
      <c r="AB767" s="1"/>
      <c r="AC767" s="1"/>
      <c r="AD767" s="1"/>
      <c r="AE767" s="1"/>
      <c r="AF767" s="1"/>
      <c r="AG767" s="238"/>
      <c r="AH767" s="1"/>
      <c r="AI767" s="1"/>
      <c r="AJ767" s="73"/>
      <c r="AK767" s="73"/>
    </row>
    <row r="768" spans="1:37" ht="20.25" customHeight="1">
      <c r="A768" s="73"/>
      <c r="B768" s="73"/>
      <c r="C768" s="470" t="s">
        <v>169</v>
      </c>
      <c r="D768" s="470"/>
      <c r="E768" s="470"/>
      <c r="F768" s="470"/>
      <c r="G768" s="470"/>
      <c r="H768" s="470"/>
      <c r="I768" s="470"/>
      <c r="J768" s="470"/>
      <c r="K768" s="470"/>
      <c r="L768" s="470"/>
      <c r="M768" s="470"/>
      <c r="N768" s="470"/>
      <c r="O768" s="470"/>
      <c r="P768" s="470"/>
      <c r="Q768" s="470"/>
      <c r="R768" s="470"/>
      <c r="S768" s="470"/>
      <c r="T768" s="470"/>
      <c r="U768" s="470"/>
      <c r="V768" s="470"/>
      <c r="W768" s="470"/>
      <c r="X768" s="470"/>
      <c r="Y768" s="470"/>
      <c r="Z768" s="470"/>
      <c r="AA768" s="307"/>
      <c r="AB768" s="307"/>
      <c r="AC768" s="307"/>
      <c r="AD768" s="307"/>
      <c r="AE768" s="307"/>
      <c r="AF768" s="134"/>
      <c r="AG768" s="219"/>
      <c r="AH768" s="307"/>
      <c r="AI768" s="307"/>
      <c r="AJ768" s="73"/>
      <c r="AK768" s="73"/>
    </row>
    <row r="769" spans="1:37" ht="15.75">
      <c r="A769" s="73"/>
      <c r="B769" s="73"/>
      <c r="C769" s="470"/>
      <c r="D769" s="470"/>
      <c r="E769" s="470"/>
      <c r="F769" s="470"/>
      <c r="G769" s="470"/>
      <c r="H769" s="470"/>
      <c r="I769" s="470"/>
      <c r="J769" s="470"/>
      <c r="K769" s="470"/>
      <c r="L769" s="470"/>
      <c r="M769" s="470"/>
      <c r="N769" s="470"/>
      <c r="O769" s="470"/>
      <c r="P769" s="470"/>
      <c r="Q769" s="470"/>
      <c r="R769" s="470"/>
      <c r="S769" s="470"/>
      <c r="T769" s="470"/>
      <c r="U769" s="470"/>
      <c r="V769" s="470"/>
      <c r="W769" s="470"/>
      <c r="X769" s="470"/>
      <c r="Y769" s="470"/>
      <c r="Z769" s="470"/>
      <c r="AA769" s="307"/>
      <c r="AB769" s="307"/>
      <c r="AC769" s="307"/>
      <c r="AD769" s="307"/>
      <c r="AE769" s="307"/>
      <c r="AF769" s="88"/>
      <c r="AG769" s="229"/>
      <c r="AH769" s="307"/>
      <c r="AI769" s="307"/>
      <c r="AJ769" s="73"/>
      <c r="AK769" s="73"/>
    </row>
    <row r="770" spans="1:37" ht="24.75" customHeight="1">
      <c r="A770" s="73"/>
      <c r="B770" s="73"/>
      <c r="C770" s="470"/>
      <c r="D770" s="470"/>
      <c r="E770" s="470"/>
      <c r="F770" s="470"/>
      <c r="G770" s="470"/>
      <c r="H770" s="470"/>
      <c r="I770" s="470"/>
      <c r="J770" s="470"/>
      <c r="K770" s="470"/>
      <c r="L770" s="470"/>
      <c r="M770" s="470"/>
      <c r="N770" s="470"/>
      <c r="O770" s="470"/>
      <c r="P770" s="470"/>
      <c r="Q770" s="470"/>
      <c r="R770" s="470"/>
      <c r="S770" s="470"/>
      <c r="T770" s="470"/>
      <c r="U770" s="470"/>
      <c r="V770" s="470"/>
      <c r="W770" s="470"/>
      <c r="X770" s="470"/>
      <c r="Y770" s="470"/>
      <c r="Z770" s="470"/>
      <c r="AA770" s="307"/>
      <c r="AB770" s="307"/>
      <c r="AC770" s="307"/>
      <c r="AD770" s="307"/>
      <c r="AE770" s="307"/>
      <c r="AF770" s="171"/>
      <c r="AG770" s="219"/>
      <c r="AH770" s="307"/>
      <c r="AI770" s="307"/>
      <c r="AJ770" s="73"/>
      <c r="AK770" s="73"/>
    </row>
    <row r="771" spans="1:37" ht="15.75">
      <c r="A771" s="73"/>
      <c r="B771" s="73"/>
      <c r="C771" s="283" t="s">
        <v>412</v>
      </c>
      <c r="D771" s="284"/>
      <c r="E771" s="284"/>
      <c r="F771" s="284"/>
      <c r="G771" s="284"/>
      <c r="H771" s="284"/>
      <c r="I771" s="284"/>
      <c r="J771" s="284"/>
      <c r="K771" s="284"/>
      <c r="L771" s="284"/>
      <c r="M771" s="284"/>
      <c r="N771" s="284"/>
      <c r="O771" s="284"/>
      <c r="P771" s="284"/>
      <c r="Q771" s="284"/>
      <c r="R771" s="284"/>
      <c r="S771" s="284"/>
      <c r="T771" s="284"/>
      <c r="U771" s="284"/>
      <c r="V771" s="284"/>
      <c r="W771" s="284"/>
      <c r="X771" s="284"/>
      <c r="Y771" s="284"/>
      <c r="Z771" s="285"/>
      <c r="AA771" s="307"/>
      <c r="AB771" s="307"/>
      <c r="AC771" s="307"/>
      <c r="AD771" s="307"/>
      <c r="AE771" s="307"/>
      <c r="AF771" s="134"/>
      <c r="AG771" s="219"/>
      <c r="AH771" s="307"/>
      <c r="AI771" s="307"/>
      <c r="AJ771" s="73"/>
      <c r="AK771" s="73"/>
    </row>
    <row r="772" spans="1:37" ht="15.75">
      <c r="A772" s="73"/>
      <c r="B772" s="73"/>
      <c r="C772" s="286"/>
      <c r="D772" s="287"/>
      <c r="E772" s="287"/>
      <c r="F772" s="287"/>
      <c r="G772" s="287"/>
      <c r="H772" s="287"/>
      <c r="I772" s="287"/>
      <c r="J772" s="287"/>
      <c r="K772" s="287"/>
      <c r="L772" s="287"/>
      <c r="M772" s="287"/>
      <c r="N772" s="287"/>
      <c r="O772" s="287"/>
      <c r="P772" s="287"/>
      <c r="Q772" s="287"/>
      <c r="R772" s="287"/>
      <c r="S772" s="287"/>
      <c r="T772" s="287"/>
      <c r="U772" s="287"/>
      <c r="V772" s="287"/>
      <c r="W772" s="287"/>
      <c r="X772" s="287"/>
      <c r="Y772" s="287"/>
      <c r="Z772" s="288"/>
      <c r="AA772" s="307"/>
      <c r="AB772" s="307"/>
      <c r="AC772" s="307"/>
      <c r="AD772" s="307"/>
      <c r="AE772" s="307"/>
      <c r="AF772" s="88"/>
      <c r="AG772" s="229"/>
      <c r="AH772" s="307"/>
      <c r="AI772" s="307"/>
      <c r="AJ772" s="73"/>
      <c r="AK772" s="73"/>
    </row>
    <row r="773" spans="1:37" ht="28.5" customHeight="1">
      <c r="A773" s="73"/>
      <c r="B773" s="73"/>
      <c r="C773" s="289"/>
      <c r="D773" s="290"/>
      <c r="E773" s="290"/>
      <c r="F773" s="290"/>
      <c r="G773" s="290"/>
      <c r="H773" s="290"/>
      <c r="I773" s="290"/>
      <c r="J773" s="290"/>
      <c r="K773" s="290"/>
      <c r="L773" s="290"/>
      <c r="M773" s="290"/>
      <c r="N773" s="290"/>
      <c r="O773" s="290"/>
      <c r="P773" s="290"/>
      <c r="Q773" s="290"/>
      <c r="R773" s="290"/>
      <c r="S773" s="290"/>
      <c r="T773" s="290"/>
      <c r="U773" s="290"/>
      <c r="V773" s="290"/>
      <c r="W773" s="290"/>
      <c r="X773" s="290"/>
      <c r="Y773" s="290"/>
      <c r="Z773" s="291"/>
      <c r="AA773" s="307"/>
      <c r="AB773" s="307"/>
      <c r="AC773" s="307"/>
      <c r="AD773" s="307"/>
      <c r="AE773" s="307"/>
      <c r="AF773" s="90"/>
      <c r="AG773" s="219"/>
      <c r="AH773" s="307"/>
      <c r="AI773" s="307"/>
      <c r="AJ773" s="73"/>
      <c r="AK773" s="73"/>
    </row>
    <row r="774" spans="1:37" ht="15.75">
      <c r="A774" s="73"/>
      <c r="B774" s="73"/>
      <c r="C774" s="470" t="s">
        <v>629</v>
      </c>
      <c r="D774" s="470"/>
      <c r="E774" s="470"/>
      <c r="F774" s="470"/>
      <c r="G774" s="470"/>
      <c r="H774" s="470"/>
      <c r="I774" s="470"/>
      <c r="J774" s="470"/>
      <c r="K774" s="470"/>
      <c r="L774" s="470"/>
      <c r="M774" s="470"/>
      <c r="N774" s="470"/>
      <c r="O774" s="470"/>
      <c r="P774" s="470"/>
      <c r="Q774" s="470"/>
      <c r="R774" s="470"/>
      <c r="S774" s="470"/>
      <c r="T774" s="470"/>
      <c r="U774" s="470"/>
      <c r="V774" s="470"/>
      <c r="W774" s="470"/>
      <c r="X774" s="470"/>
      <c r="Y774" s="470"/>
      <c r="Z774" s="470"/>
      <c r="AA774" s="307"/>
      <c r="AB774" s="307"/>
      <c r="AC774" s="307"/>
      <c r="AD774" s="307"/>
      <c r="AE774" s="307"/>
      <c r="AF774" s="307"/>
      <c r="AG774" s="219"/>
      <c r="AH774" s="93"/>
      <c r="AI774" s="307"/>
      <c r="AJ774" s="73"/>
      <c r="AK774" s="73"/>
    </row>
    <row r="775" spans="1:37" ht="15.75">
      <c r="A775" s="73"/>
      <c r="B775" s="73"/>
      <c r="C775" s="470"/>
      <c r="D775" s="470"/>
      <c r="E775" s="470"/>
      <c r="F775" s="470"/>
      <c r="G775" s="470"/>
      <c r="H775" s="470"/>
      <c r="I775" s="470"/>
      <c r="J775" s="470"/>
      <c r="K775" s="470"/>
      <c r="L775" s="470"/>
      <c r="M775" s="470"/>
      <c r="N775" s="470"/>
      <c r="O775" s="470"/>
      <c r="P775" s="470"/>
      <c r="Q775" s="470"/>
      <c r="R775" s="470"/>
      <c r="S775" s="470"/>
      <c r="T775" s="470"/>
      <c r="U775" s="470"/>
      <c r="V775" s="470"/>
      <c r="W775" s="470"/>
      <c r="X775" s="470"/>
      <c r="Y775" s="470"/>
      <c r="Z775" s="470"/>
      <c r="AA775" s="307"/>
      <c r="AB775" s="307"/>
      <c r="AC775" s="307"/>
      <c r="AD775" s="307"/>
      <c r="AE775" s="307"/>
      <c r="AF775" s="307"/>
      <c r="AG775" s="229"/>
      <c r="AH775" s="89"/>
      <c r="AI775" s="307"/>
      <c r="AJ775" s="73"/>
      <c r="AK775" s="73"/>
    </row>
    <row r="776" spans="1:37" ht="17.25" customHeight="1">
      <c r="A776" s="73"/>
      <c r="B776" s="73"/>
      <c r="C776" s="470"/>
      <c r="D776" s="470"/>
      <c r="E776" s="470"/>
      <c r="F776" s="470"/>
      <c r="G776" s="470"/>
      <c r="H776" s="470"/>
      <c r="I776" s="470"/>
      <c r="J776" s="470"/>
      <c r="K776" s="470"/>
      <c r="L776" s="470"/>
      <c r="M776" s="470"/>
      <c r="N776" s="470"/>
      <c r="O776" s="470"/>
      <c r="P776" s="470"/>
      <c r="Q776" s="470"/>
      <c r="R776" s="470"/>
      <c r="S776" s="470"/>
      <c r="T776" s="470"/>
      <c r="U776" s="470"/>
      <c r="V776" s="470"/>
      <c r="W776" s="470"/>
      <c r="X776" s="470"/>
      <c r="Y776" s="470"/>
      <c r="Z776" s="470"/>
      <c r="AA776" s="307"/>
      <c r="AB776" s="307"/>
      <c r="AC776" s="307"/>
      <c r="AD776" s="307"/>
      <c r="AE776" s="307"/>
      <c r="AF776" s="307"/>
      <c r="AG776" s="219"/>
      <c r="AH776" s="91"/>
      <c r="AI776" s="307"/>
      <c r="AJ776" s="73"/>
      <c r="AK776" s="73"/>
    </row>
    <row r="777" spans="1:37" ht="15.75">
      <c r="A777" s="73"/>
      <c r="B777" s="73"/>
      <c r="C777" s="342" t="s">
        <v>630</v>
      </c>
      <c r="D777" s="342"/>
      <c r="E777" s="342"/>
      <c r="F777" s="342"/>
      <c r="G777" s="342"/>
      <c r="H777" s="342"/>
      <c r="I777" s="342"/>
      <c r="J777" s="342"/>
      <c r="K777" s="342"/>
      <c r="L777" s="342"/>
      <c r="M777" s="342"/>
      <c r="N777" s="342"/>
      <c r="O777" s="342"/>
      <c r="P777" s="342"/>
      <c r="Q777" s="342"/>
      <c r="R777" s="342"/>
      <c r="S777" s="342"/>
      <c r="T777" s="342"/>
      <c r="U777" s="342"/>
      <c r="V777" s="342"/>
      <c r="W777" s="342"/>
      <c r="X777" s="342"/>
      <c r="Y777" s="342"/>
      <c r="Z777" s="342"/>
      <c r="AA777" s="120"/>
      <c r="AB777" s="121"/>
      <c r="AC777" s="121"/>
      <c r="AD777" s="121"/>
      <c r="AE777" s="122"/>
      <c r="AF777" s="307"/>
      <c r="AG777" s="219"/>
      <c r="AH777" s="304"/>
      <c r="AI777" s="307"/>
      <c r="AJ777" s="73"/>
      <c r="AK777" s="73"/>
    </row>
    <row r="778" spans="1:37" ht="15.75">
      <c r="A778" s="73"/>
      <c r="B778" s="73"/>
      <c r="C778" s="342"/>
      <c r="D778" s="342"/>
      <c r="E778" s="342"/>
      <c r="F778" s="342"/>
      <c r="G778" s="342"/>
      <c r="H778" s="342"/>
      <c r="I778" s="342"/>
      <c r="J778" s="342"/>
      <c r="K778" s="342"/>
      <c r="L778" s="342"/>
      <c r="M778" s="342"/>
      <c r="N778" s="342"/>
      <c r="O778" s="342"/>
      <c r="P778" s="342"/>
      <c r="Q778" s="342"/>
      <c r="R778" s="342"/>
      <c r="S778" s="342"/>
      <c r="T778" s="342"/>
      <c r="U778" s="342"/>
      <c r="V778" s="342"/>
      <c r="W778" s="342"/>
      <c r="X778" s="342"/>
      <c r="Y778" s="342"/>
      <c r="Z778" s="342"/>
      <c r="AA778" s="123"/>
      <c r="AB778" s="124"/>
      <c r="AC778" s="124"/>
      <c r="AD778" s="124"/>
      <c r="AE778" s="125"/>
      <c r="AF778" s="307"/>
      <c r="AG778" s="229"/>
      <c r="AH778" s="305"/>
      <c r="AI778" s="307"/>
      <c r="AJ778" s="73"/>
      <c r="AK778" s="73"/>
    </row>
    <row r="779" spans="1:37" ht="15.75">
      <c r="A779" s="73"/>
      <c r="B779" s="73"/>
      <c r="C779" s="342"/>
      <c r="D779" s="342"/>
      <c r="E779" s="342"/>
      <c r="F779" s="342"/>
      <c r="G779" s="342"/>
      <c r="H779" s="342"/>
      <c r="I779" s="342"/>
      <c r="J779" s="342"/>
      <c r="K779" s="342"/>
      <c r="L779" s="342"/>
      <c r="M779" s="342"/>
      <c r="N779" s="342"/>
      <c r="O779" s="342"/>
      <c r="P779" s="342"/>
      <c r="Q779" s="342"/>
      <c r="R779" s="342"/>
      <c r="S779" s="342"/>
      <c r="T779" s="342"/>
      <c r="U779" s="342"/>
      <c r="V779" s="342"/>
      <c r="W779" s="342"/>
      <c r="X779" s="342"/>
      <c r="Y779" s="342"/>
      <c r="Z779" s="342"/>
      <c r="AA779" s="126"/>
      <c r="AB779" s="127"/>
      <c r="AC779" s="127"/>
      <c r="AD779" s="127"/>
      <c r="AE779" s="128"/>
      <c r="AF779" s="307"/>
      <c r="AG779" s="219"/>
      <c r="AH779" s="306"/>
      <c r="AI779" s="307"/>
      <c r="AJ779" s="73"/>
      <c r="AK779" s="73"/>
    </row>
    <row r="780" spans="1:37" ht="15.75">
      <c r="A780" s="73"/>
      <c r="B780" s="73"/>
      <c r="C780" s="342" t="s">
        <v>632</v>
      </c>
      <c r="D780" s="342"/>
      <c r="E780" s="342"/>
      <c r="F780" s="342"/>
      <c r="G780" s="342"/>
      <c r="H780" s="342"/>
      <c r="I780" s="342"/>
      <c r="J780" s="342"/>
      <c r="K780" s="342"/>
      <c r="L780" s="342"/>
      <c r="M780" s="342"/>
      <c r="N780" s="342"/>
      <c r="O780" s="342"/>
      <c r="P780" s="342"/>
      <c r="Q780" s="342"/>
      <c r="R780" s="342"/>
      <c r="S780" s="342"/>
      <c r="T780" s="342"/>
      <c r="U780" s="342"/>
      <c r="V780" s="342"/>
      <c r="W780" s="342"/>
      <c r="X780" s="342"/>
      <c r="Y780" s="342"/>
      <c r="Z780" s="342"/>
      <c r="AA780" s="307"/>
      <c r="AB780" s="307"/>
      <c r="AC780" s="307"/>
      <c r="AD780" s="307"/>
      <c r="AE780" s="307"/>
      <c r="AF780" s="307"/>
      <c r="AG780" s="219"/>
      <c r="AH780" s="93"/>
      <c r="AI780" s="307"/>
      <c r="AJ780" s="73"/>
      <c r="AK780" s="73"/>
    </row>
    <row r="781" spans="1:37" ht="15.75">
      <c r="A781" s="73"/>
      <c r="B781" s="73"/>
      <c r="C781" s="342"/>
      <c r="D781" s="342"/>
      <c r="E781" s="342"/>
      <c r="F781" s="342"/>
      <c r="G781" s="342"/>
      <c r="H781" s="342"/>
      <c r="I781" s="342"/>
      <c r="J781" s="342"/>
      <c r="K781" s="342"/>
      <c r="L781" s="342"/>
      <c r="M781" s="342"/>
      <c r="N781" s="342"/>
      <c r="O781" s="342"/>
      <c r="P781" s="342"/>
      <c r="Q781" s="342"/>
      <c r="R781" s="342"/>
      <c r="S781" s="342"/>
      <c r="T781" s="342"/>
      <c r="U781" s="342"/>
      <c r="V781" s="342"/>
      <c r="W781" s="342"/>
      <c r="X781" s="342"/>
      <c r="Y781" s="342"/>
      <c r="Z781" s="342"/>
      <c r="AA781" s="307"/>
      <c r="AB781" s="307"/>
      <c r="AC781" s="307"/>
      <c r="AD781" s="307"/>
      <c r="AE781" s="307"/>
      <c r="AF781" s="307"/>
      <c r="AG781" s="229"/>
      <c r="AH781" s="89"/>
      <c r="AI781" s="307"/>
      <c r="AJ781" s="73"/>
      <c r="AK781" s="73"/>
    </row>
    <row r="782" spans="1:37" ht="15.75">
      <c r="A782" s="73"/>
      <c r="B782" s="73"/>
      <c r="C782" s="342"/>
      <c r="D782" s="342"/>
      <c r="E782" s="342"/>
      <c r="F782" s="342"/>
      <c r="G782" s="342"/>
      <c r="H782" s="342"/>
      <c r="I782" s="342"/>
      <c r="J782" s="342"/>
      <c r="K782" s="342"/>
      <c r="L782" s="342"/>
      <c r="M782" s="342"/>
      <c r="N782" s="342"/>
      <c r="O782" s="342"/>
      <c r="P782" s="342"/>
      <c r="Q782" s="342"/>
      <c r="R782" s="342"/>
      <c r="S782" s="342"/>
      <c r="T782" s="342"/>
      <c r="U782" s="342"/>
      <c r="V782" s="342"/>
      <c r="W782" s="342"/>
      <c r="X782" s="342"/>
      <c r="Y782" s="342"/>
      <c r="Z782" s="342"/>
      <c r="AA782" s="307"/>
      <c r="AB782" s="307"/>
      <c r="AC782" s="307"/>
      <c r="AD782" s="307"/>
      <c r="AE782" s="307"/>
      <c r="AF782" s="307"/>
      <c r="AG782" s="219"/>
      <c r="AH782" s="91"/>
      <c r="AI782" s="307"/>
      <c r="AJ782" s="73"/>
      <c r="AK782" s="73"/>
    </row>
    <row r="783" spans="1:37" ht="15.75">
      <c r="A783" s="73"/>
      <c r="B783" s="73"/>
      <c r="C783" s="342" t="s">
        <v>631</v>
      </c>
      <c r="D783" s="342"/>
      <c r="E783" s="342"/>
      <c r="F783" s="342"/>
      <c r="G783" s="342"/>
      <c r="H783" s="342"/>
      <c r="I783" s="342"/>
      <c r="J783" s="342"/>
      <c r="K783" s="342"/>
      <c r="L783" s="342"/>
      <c r="M783" s="342"/>
      <c r="N783" s="342"/>
      <c r="O783" s="342"/>
      <c r="P783" s="342"/>
      <c r="Q783" s="342"/>
      <c r="R783" s="342"/>
      <c r="S783" s="342"/>
      <c r="T783" s="342"/>
      <c r="U783" s="342"/>
      <c r="V783" s="342"/>
      <c r="W783" s="342"/>
      <c r="X783" s="342"/>
      <c r="Y783" s="342"/>
      <c r="Z783" s="342"/>
      <c r="AA783" s="307"/>
      <c r="AB783" s="307"/>
      <c r="AC783" s="307"/>
      <c r="AD783" s="307"/>
      <c r="AE783" s="307"/>
      <c r="AF783" s="307"/>
      <c r="AG783" s="219"/>
      <c r="AH783" s="93"/>
      <c r="AI783" s="307"/>
      <c r="AJ783" s="73"/>
      <c r="AK783" s="73"/>
    </row>
    <row r="784" spans="1:37" ht="15.75">
      <c r="A784" s="73"/>
      <c r="B784" s="73"/>
      <c r="C784" s="342"/>
      <c r="D784" s="342"/>
      <c r="E784" s="342"/>
      <c r="F784" s="342"/>
      <c r="G784" s="342"/>
      <c r="H784" s="342"/>
      <c r="I784" s="342"/>
      <c r="J784" s="342"/>
      <c r="K784" s="342"/>
      <c r="L784" s="342"/>
      <c r="M784" s="342"/>
      <c r="N784" s="342"/>
      <c r="O784" s="342"/>
      <c r="P784" s="342"/>
      <c r="Q784" s="342"/>
      <c r="R784" s="342"/>
      <c r="S784" s="342"/>
      <c r="T784" s="342"/>
      <c r="U784" s="342"/>
      <c r="V784" s="342"/>
      <c r="W784" s="342"/>
      <c r="X784" s="342"/>
      <c r="Y784" s="342"/>
      <c r="Z784" s="342"/>
      <c r="AA784" s="307"/>
      <c r="AB784" s="307"/>
      <c r="AC784" s="307"/>
      <c r="AD784" s="307"/>
      <c r="AE784" s="307"/>
      <c r="AF784" s="307"/>
      <c r="AG784" s="229"/>
      <c r="AH784" s="89"/>
      <c r="AI784" s="307"/>
      <c r="AJ784" s="73"/>
      <c r="AK784" s="73"/>
    </row>
    <row r="785" spans="1:37" ht="15.75">
      <c r="A785" s="73"/>
      <c r="B785" s="73"/>
      <c r="C785" s="342"/>
      <c r="D785" s="342"/>
      <c r="E785" s="342"/>
      <c r="F785" s="342"/>
      <c r="G785" s="342"/>
      <c r="H785" s="342"/>
      <c r="I785" s="342"/>
      <c r="J785" s="342"/>
      <c r="K785" s="342"/>
      <c r="L785" s="342"/>
      <c r="M785" s="342"/>
      <c r="N785" s="342"/>
      <c r="O785" s="342"/>
      <c r="P785" s="342"/>
      <c r="Q785" s="342"/>
      <c r="R785" s="342"/>
      <c r="S785" s="342"/>
      <c r="T785" s="342"/>
      <c r="U785" s="342"/>
      <c r="V785" s="342"/>
      <c r="W785" s="342"/>
      <c r="X785" s="342"/>
      <c r="Y785" s="342"/>
      <c r="Z785" s="342"/>
      <c r="AA785" s="307"/>
      <c r="AB785" s="307"/>
      <c r="AC785" s="307"/>
      <c r="AD785" s="307"/>
      <c r="AE785" s="307"/>
      <c r="AF785" s="307"/>
      <c r="AG785" s="219"/>
      <c r="AH785" s="91"/>
      <c r="AI785" s="307"/>
      <c r="AJ785" s="73"/>
      <c r="AK785" s="73"/>
    </row>
    <row r="786" spans="1:37" ht="15.75">
      <c r="A786" s="73"/>
      <c r="B786" s="73"/>
      <c r="C786" s="283" t="s">
        <v>633</v>
      </c>
      <c r="D786" s="284"/>
      <c r="E786" s="284"/>
      <c r="F786" s="284"/>
      <c r="G786" s="284"/>
      <c r="H786" s="284"/>
      <c r="I786" s="284"/>
      <c r="J786" s="284"/>
      <c r="K786" s="284"/>
      <c r="L786" s="284"/>
      <c r="M786" s="284"/>
      <c r="N786" s="284"/>
      <c r="O786" s="284"/>
      <c r="P786" s="284"/>
      <c r="Q786" s="284"/>
      <c r="R786" s="284"/>
      <c r="S786" s="284"/>
      <c r="T786" s="284"/>
      <c r="U786" s="284"/>
      <c r="V786" s="284"/>
      <c r="W786" s="284"/>
      <c r="X786" s="284"/>
      <c r="Y786" s="284"/>
      <c r="Z786" s="285"/>
      <c r="AA786" s="292"/>
      <c r="AB786" s="293"/>
      <c r="AC786" s="293"/>
      <c r="AD786" s="293"/>
      <c r="AE786" s="294"/>
      <c r="AF786" s="246"/>
      <c r="AG786" s="228"/>
      <c r="AH786" s="89"/>
      <c r="AI786" s="246"/>
      <c r="AJ786" s="73"/>
      <c r="AK786" s="73"/>
    </row>
    <row r="787" spans="1:37" ht="15.75">
      <c r="A787" s="73"/>
      <c r="B787" s="73"/>
      <c r="C787" s="286"/>
      <c r="D787" s="287"/>
      <c r="E787" s="287"/>
      <c r="F787" s="287"/>
      <c r="G787" s="287"/>
      <c r="H787" s="287"/>
      <c r="I787" s="287"/>
      <c r="J787" s="287"/>
      <c r="K787" s="287"/>
      <c r="L787" s="287"/>
      <c r="M787" s="287"/>
      <c r="N787" s="287"/>
      <c r="O787" s="287"/>
      <c r="P787" s="287"/>
      <c r="Q787" s="287"/>
      <c r="R787" s="287"/>
      <c r="S787" s="287"/>
      <c r="T787" s="287"/>
      <c r="U787" s="287"/>
      <c r="V787" s="287"/>
      <c r="W787" s="287"/>
      <c r="X787" s="287"/>
      <c r="Y787" s="287"/>
      <c r="Z787" s="288"/>
      <c r="AA787" s="295"/>
      <c r="AB787" s="296"/>
      <c r="AC787" s="296"/>
      <c r="AD787" s="296"/>
      <c r="AE787" s="297"/>
      <c r="AF787" s="247"/>
      <c r="AG787" s="218"/>
      <c r="AH787" s="89"/>
      <c r="AI787" s="247"/>
      <c r="AJ787" s="73"/>
      <c r="AK787" s="73"/>
    </row>
    <row r="788" spans="1:37" ht="15.75">
      <c r="A788" s="73"/>
      <c r="B788" s="73"/>
      <c r="C788" s="289"/>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290"/>
      <c r="Z788" s="291"/>
      <c r="AA788" s="298"/>
      <c r="AB788" s="299"/>
      <c r="AC788" s="299"/>
      <c r="AD788" s="299"/>
      <c r="AE788" s="300"/>
      <c r="AF788" s="247"/>
      <c r="AG788" s="228"/>
      <c r="AH788" s="89"/>
      <c r="AI788" s="247"/>
      <c r="AJ788" s="73"/>
      <c r="AK788" s="73"/>
    </row>
    <row r="789" spans="1:37" ht="30.75" customHeight="1">
      <c r="A789" s="73"/>
      <c r="B789" s="73"/>
      <c r="C789" s="283" t="s">
        <v>634</v>
      </c>
      <c r="D789" s="284"/>
      <c r="E789" s="284"/>
      <c r="F789" s="284"/>
      <c r="G789" s="284"/>
      <c r="H789" s="284"/>
      <c r="I789" s="284"/>
      <c r="J789" s="284"/>
      <c r="K789" s="284"/>
      <c r="L789" s="284"/>
      <c r="M789" s="284"/>
      <c r="N789" s="284"/>
      <c r="O789" s="284"/>
      <c r="P789" s="284"/>
      <c r="Q789" s="284"/>
      <c r="R789" s="284"/>
      <c r="S789" s="284"/>
      <c r="T789" s="284"/>
      <c r="U789" s="284"/>
      <c r="V789" s="284"/>
      <c r="W789" s="284"/>
      <c r="X789" s="284"/>
      <c r="Y789" s="284"/>
      <c r="Z789" s="285"/>
      <c r="AA789" s="292"/>
      <c r="AB789" s="293"/>
      <c r="AC789" s="293"/>
      <c r="AD789" s="293"/>
      <c r="AE789" s="294"/>
      <c r="AF789" s="169"/>
      <c r="AG789" s="228"/>
      <c r="AH789" s="89"/>
      <c r="AI789" s="169"/>
      <c r="AJ789" s="73"/>
      <c r="AK789" s="73"/>
    </row>
    <row r="790" spans="1:37" ht="15.75">
      <c r="A790" s="73"/>
      <c r="B790" s="73"/>
      <c r="C790" s="286"/>
      <c r="D790" s="287"/>
      <c r="E790" s="287"/>
      <c r="F790" s="287"/>
      <c r="G790" s="287"/>
      <c r="H790" s="287"/>
      <c r="I790" s="287"/>
      <c r="J790" s="287"/>
      <c r="K790" s="287"/>
      <c r="L790" s="287"/>
      <c r="M790" s="287"/>
      <c r="N790" s="287"/>
      <c r="O790" s="287"/>
      <c r="P790" s="287"/>
      <c r="Q790" s="287"/>
      <c r="R790" s="287"/>
      <c r="S790" s="287"/>
      <c r="T790" s="287"/>
      <c r="U790" s="287"/>
      <c r="V790" s="287"/>
      <c r="W790" s="287"/>
      <c r="X790" s="287"/>
      <c r="Y790" s="287"/>
      <c r="Z790" s="288"/>
      <c r="AA790" s="295"/>
      <c r="AB790" s="296"/>
      <c r="AC790" s="296"/>
      <c r="AD790" s="296"/>
      <c r="AE790" s="297"/>
      <c r="AF790" s="170"/>
      <c r="AG790" s="218"/>
      <c r="AH790" s="89"/>
      <c r="AI790" s="170"/>
      <c r="AJ790" s="73"/>
      <c r="AK790" s="73"/>
    </row>
    <row r="791" spans="1:37" ht="41.25" customHeight="1">
      <c r="A791" s="73"/>
      <c r="B791" s="73"/>
      <c r="C791" s="289"/>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290"/>
      <c r="Z791" s="291"/>
      <c r="AA791" s="298"/>
      <c r="AB791" s="299"/>
      <c r="AC791" s="299"/>
      <c r="AD791" s="299"/>
      <c r="AE791" s="300"/>
      <c r="AF791" s="170"/>
      <c r="AG791" s="228"/>
      <c r="AH791" s="89"/>
      <c r="AI791" s="170"/>
      <c r="AJ791" s="73"/>
      <c r="AK791" s="73"/>
    </row>
    <row r="792" spans="1:37" ht="24" customHeight="1">
      <c r="A792" s="73"/>
      <c r="B792" s="73"/>
      <c r="C792" s="283" t="s">
        <v>635</v>
      </c>
      <c r="D792" s="284"/>
      <c r="E792" s="284"/>
      <c r="F792" s="284"/>
      <c r="G792" s="284"/>
      <c r="H792" s="284"/>
      <c r="I792" s="284"/>
      <c r="J792" s="284"/>
      <c r="K792" s="284"/>
      <c r="L792" s="284"/>
      <c r="M792" s="284"/>
      <c r="N792" s="284"/>
      <c r="O792" s="284"/>
      <c r="P792" s="284"/>
      <c r="Q792" s="284"/>
      <c r="R792" s="284"/>
      <c r="S792" s="284"/>
      <c r="T792" s="284"/>
      <c r="U792" s="284"/>
      <c r="V792" s="284"/>
      <c r="W792" s="284"/>
      <c r="X792" s="284"/>
      <c r="Y792" s="284"/>
      <c r="Z792" s="285"/>
      <c r="AA792" s="292"/>
      <c r="AB792" s="293"/>
      <c r="AC792" s="293"/>
      <c r="AD792" s="293"/>
      <c r="AE792" s="294"/>
      <c r="AF792" s="169"/>
      <c r="AG792" s="228"/>
      <c r="AH792" s="93"/>
      <c r="AI792" s="169"/>
      <c r="AJ792" s="73"/>
      <c r="AK792" s="73"/>
    </row>
    <row r="793" spans="1:37" ht="15.75">
      <c r="A793" s="73"/>
      <c r="B793" s="73"/>
      <c r="C793" s="286"/>
      <c r="D793" s="287"/>
      <c r="E793" s="287"/>
      <c r="F793" s="287"/>
      <c r="G793" s="287"/>
      <c r="H793" s="287"/>
      <c r="I793" s="287"/>
      <c r="J793" s="287"/>
      <c r="K793" s="287"/>
      <c r="L793" s="287"/>
      <c r="M793" s="287"/>
      <c r="N793" s="287"/>
      <c r="O793" s="287"/>
      <c r="P793" s="287"/>
      <c r="Q793" s="287"/>
      <c r="R793" s="287"/>
      <c r="S793" s="287"/>
      <c r="T793" s="287"/>
      <c r="U793" s="287"/>
      <c r="V793" s="287"/>
      <c r="W793" s="287"/>
      <c r="X793" s="287"/>
      <c r="Y793" s="287"/>
      <c r="Z793" s="288"/>
      <c r="AA793" s="295"/>
      <c r="AB793" s="296"/>
      <c r="AC793" s="296"/>
      <c r="AD793" s="296"/>
      <c r="AE793" s="297"/>
      <c r="AF793" s="170"/>
      <c r="AG793" s="218"/>
      <c r="AH793" s="89"/>
      <c r="AI793" s="170"/>
      <c r="AJ793" s="73"/>
      <c r="AK793" s="73"/>
    </row>
    <row r="794" spans="1:37" ht="38.25" customHeight="1">
      <c r="A794" s="73"/>
      <c r="B794" s="73"/>
      <c r="C794" s="289"/>
      <c r="D794" s="290"/>
      <c r="E794" s="290"/>
      <c r="F794" s="290"/>
      <c r="G794" s="290"/>
      <c r="H794" s="290"/>
      <c r="I794" s="290"/>
      <c r="J794" s="290"/>
      <c r="K794" s="290"/>
      <c r="L794" s="290"/>
      <c r="M794" s="290"/>
      <c r="N794" s="290"/>
      <c r="O794" s="290"/>
      <c r="P794" s="290"/>
      <c r="Q794" s="290"/>
      <c r="R794" s="290"/>
      <c r="S794" s="290"/>
      <c r="T794" s="290"/>
      <c r="U794" s="290"/>
      <c r="V794" s="290"/>
      <c r="W794" s="290"/>
      <c r="X794" s="290"/>
      <c r="Y794" s="290"/>
      <c r="Z794" s="291"/>
      <c r="AA794" s="298"/>
      <c r="AB794" s="299"/>
      <c r="AC794" s="299"/>
      <c r="AD794" s="299"/>
      <c r="AE794" s="300"/>
      <c r="AF794" s="170"/>
      <c r="AG794" s="228"/>
      <c r="AH794" s="89"/>
      <c r="AI794" s="170"/>
      <c r="AJ794" s="73"/>
      <c r="AK794" s="73"/>
    </row>
    <row r="795" spans="1:37" ht="9.75" customHeight="1">
      <c r="A795" s="73"/>
      <c r="B795" s="73"/>
      <c r="C795" s="283" t="s">
        <v>636</v>
      </c>
      <c r="D795" s="284"/>
      <c r="E795" s="284"/>
      <c r="F795" s="284"/>
      <c r="G795" s="284"/>
      <c r="H795" s="284"/>
      <c r="I795" s="284"/>
      <c r="J795" s="284"/>
      <c r="K795" s="284"/>
      <c r="L795" s="284"/>
      <c r="M795" s="284"/>
      <c r="N795" s="284"/>
      <c r="O795" s="284"/>
      <c r="P795" s="284"/>
      <c r="Q795" s="284"/>
      <c r="R795" s="284"/>
      <c r="S795" s="284"/>
      <c r="T795" s="284"/>
      <c r="U795" s="284"/>
      <c r="V795" s="284"/>
      <c r="W795" s="284"/>
      <c r="X795" s="284"/>
      <c r="Y795" s="284"/>
      <c r="Z795" s="285"/>
      <c r="AA795" s="164"/>
      <c r="AB795" s="165"/>
      <c r="AC795" s="165"/>
      <c r="AD795" s="165"/>
      <c r="AE795" s="166"/>
      <c r="AF795" s="169"/>
      <c r="AG795" s="228"/>
      <c r="AH795" s="89"/>
      <c r="AI795" s="170"/>
      <c r="AJ795" s="73"/>
      <c r="AK795" s="73"/>
    </row>
    <row r="796" spans="1:37" ht="15" customHeight="1">
      <c r="A796" s="73"/>
      <c r="B796" s="73"/>
      <c r="C796" s="286"/>
      <c r="D796" s="287"/>
      <c r="E796" s="287"/>
      <c r="F796" s="287"/>
      <c r="G796" s="287"/>
      <c r="H796" s="287"/>
      <c r="I796" s="287"/>
      <c r="J796" s="287"/>
      <c r="K796" s="287"/>
      <c r="L796" s="287"/>
      <c r="M796" s="287"/>
      <c r="N796" s="287"/>
      <c r="O796" s="287"/>
      <c r="P796" s="287"/>
      <c r="Q796" s="287"/>
      <c r="R796" s="287"/>
      <c r="S796" s="287"/>
      <c r="T796" s="287"/>
      <c r="U796" s="287"/>
      <c r="V796" s="287"/>
      <c r="W796" s="287"/>
      <c r="X796" s="287"/>
      <c r="Y796" s="287"/>
      <c r="Z796" s="288"/>
      <c r="AA796" s="164"/>
      <c r="AB796" s="165"/>
      <c r="AC796" s="165"/>
      <c r="AD796" s="165"/>
      <c r="AE796" s="166"/>
      <c r="AF796" s="170"/>
      <c r="AG796" s="218"/>
      <c r="AH796" s="89"/>
      <c r="AI796" s="170"/>
      <c r="AJ796" s="73"/>
      <c r="AK796" s="73"/>
    </row>
    <row r="797" spans="1:37" ht="24.75" customHeight="1">
      <c r="A797" s="73"/>
      <c r="B797" s="73"/>
      <c r="C797" s="289"/>
      <c r="D797" s="290"/>
      <c r="E797" s="290"/>
      <c r="F797" s="290"/>
      <c r="G797" s="290"/>
      <c r="H797" s="290"/>
      <c r="I797" s="290"/>
      <c r="J797" s="290"/>
      <c r="K797" s="290"/>
      <c r="L797" s="290"/>
      <c r="M797" s="290"/>
      <c r="N797" s="290"/>
      <c r="O797" s="290"/>
      <c r="P797" s="290"/>
      <c r="Q797" s="290"/>
      <c r="R797" s="290"/>
      <c r="S797" s="290"/>
      <c r="T797" s="290"/>
      <c r="U797" s="290"/>
      <c r="V797" s="290"/>
      <c r="W797" s="290"/>
      <c r="X797" s="290"/>
      <c r="Y797" s="290"/>
      <c r="Z797" s="291"/>
      <c r="AA797" s="164"/>
      <c r="AB797" s="165"/>
      <c r="AC797" s="165"/>
      <c r="AD797" s="165"/>
      <c r="AE797" s="166"/>
      <c r="AF797" s="170"/>
      <c r="AG797" s="228"/>
      <c r="AH797" s="89"/>
      <c r="AI797" s="170"/>
      <c r="AJ797" s="73"/>
      <c r="AK797" s="73"/>
    </row>
    <row r="798" spans="1:37" ht="12" customHeight="1">
      <c r="A798" s="73"/>
      <c r="B798" s="73"/>
      <c r="C798" s="283" t="s">
        <v>637</v>
      </c>
      <c r="D798" s="284"/>
      <c r="E798" s="284"/>
      <c r="F798" s="284"/>
      <c r="G798" s="284"/>
      <c r="H798" s="284"/>
      <c r="I798" s="284"/>
      <c r="J798" s="284"/>
      <c r="K798" s="284"/>
      <c r="L798" s="284"/>
      <c r="M798" s="284"/>
      <c r="N798" s="284"/>
      <c r="O798" s="284"/>
      <c r="P798" s="284"/>
      <c r="Q798" s="284"/>
      <c r="R798" s="284"/>
      <c r="S798" s="284"/>
      <c r="T798" s="284"/>
      <c r="U798" s="284"/>
      <c r="V798" s="284"/>
      <c r="W798" s="284"/>
      <c r="X798" s="284"/>
      <c r="Y798" s="284"/>
      <c r="Z798" s="285"/>
      <c r="AA798" s="292"/>
      <c r="AB798" s="293"/>
      <c r="AC798" s="293"/>
      <c r="AD798" s="293"/>
      <c r="AE798" s="294"/>
      <c r="AF798" s="304"/>
      <c r="AG798" s="228"/>
      <c r="AH798" s="304"/>
      <c r="AI798" s="304"/>
      <c r="AJ798" s="73"/>
      <c r="AK798" s="73"/>
    </row>
    <row r="799" spans="1:37" ht="18" customHeight="1">
      <c r="A799" s="73"/>
      <c r="B799" s="73"/>
      <c r="C799" s="286"/>
      <c r="D799" s="287"/>
      <c r="E799" s="287"/>
      <c r="F799" s="287"/>
      <c r="G799" s="287"/>
      <c r="H799" s="287"/>
      <c r="I799" s="287"/>
      <c r="J799" s="287"/>
      <c r="K799" s="287"/>
      <c r="L799" s="287"/>
      <c r="M799" s="287"/>
      <c r="N799" s="287"/>
      <c r="O799" s="287"/>
      <c r="P799" s="287"/>
      <c r="Q799" s="287"/>
      <c r="R799" s="287"/>
      <c r="S799" s="287"/>
      <c r="T799" s="287"/>
      <c r="U799" s="287"/>
      <c r="V799" s="287"/>
      <c r="W799" s="287"/>
      <c r="X799" s="287"/>
      <c r="Y799" s="287"/>
      <c r="Z799" s="288"/>
      <c r="AA799" s="295"/>
      <c r="AB799" s="296"/>
      <c r="AC799" s="296"/>
      <c r="AD799" s="296"/>
      <c r="AE799" s="297"/>
      <c r="AF799" s="305"/>
      <c r="AG799" s="229"/>
      <c r="AH799" s="305"/>
      <c r="AI799" s="305"/>
      <c r="AJ799" s="73"/>
      <c r="AK799" s="73"/>
    </row>
    <row r="800" spans="1:37" ht="9.75" customHeight="1">
      <c r="A800" s="73"/>
      <c r="B800" s="73"/>
      <c r="C800" s="289"/>
      <c r="D800" s="290"/>
      <c r="E800" s="290"/>
      <c r="F800" s="290"/>
      <c r="G800" s="290"/>
      <c r="H800" s="290"/>
      <c r="I800" s="290"/>
      <c r="J800" s="290"/>
      <c r="K800" s="290"/>
      <c r="L800" s="290"/>
      <c r="M800" s="290"/>
      <c r="N800" s="290"/>
      <c r="O800" s="290"/>
      <c r="P800" s="290"/>
      <c r="Q800" s="290"/>
      <c r="R800" s="290"/>
      <c r="S800" s="290"/>
      <c r="T800" s="290"/>
      <c r="U800" s="290"/>
      <c r="V800" s="290"/>
      <c r="W800" s="290"/>
      <c r="X800" s="290"/>
      <c r="Y800" s="290"/>
      <c r="Z800" s="291"/>
      <c r="AA800" s="298"/>
      <c r="AB800" s="299"/>
      <c r="AC800" s="299"/>
      <c r="AD800" s="299"/>
      <c r="AE800" s="300"/>
      <c r="AF800" s="306"/>
      <c r="AG800" s="230"/>
      <c r="AH800" s="306"/>
      <c r="AI800" s="306"/>
      <c r="AJ800" s="73"/>
      <c r="AK800" s="73"/>
    </row>
    <row r="801" spans="1:37" ht="15.75">
      <c r="A801" s="73"/>
      <c r="B801" s="73"/>
      <c r="C801" s="547"/>
      <c r="D801" s="548"/>
      <c r="E801" s="548"/>
      <c r="F801" s="548"/>
      <c r="G801" s="548"/>
      <c r="H801" s="548"/>
      <c r="I801" s="548"/>
      <c r="J801" s="548"/>
      <c r="K801" s="548"/>
      <c r="L801" s="548"/>
      <c r="M801" s="548"/>
      <c r="N801" s="548"/>
      <c r="O801" s="548"/>
      <c r="P801" s="548"/>
      <c r="Q801" s="548"/>
      <c r="R801" s="548"/>
      <c r="S801" s="548"/>
      <c r="T801" s="548"/>
      <c r="U801" s="548"/>
      <c r="V801" s="548"/>
      <c r="W801" s="548"/>
      <c r="X801" s="548"/>
      <c r="Y801" s="548"/>
      <c r="Z801" s="549"/>
      <c r="AA801" s="307"/>
      <c r="AB801" s="307"/>
      <c r="AC801" s="307"/>
      <c r="AD801" s="307"/>
      <c r="AE801" s="307"/>
      <c r="AF801" s="87"/>
      <c r="AG801" s="229"/>
      <c r="AH801" s="307"/>
      <c r="AI801" s="307"/>
      <c r="AJ801" s="73"/>
      <c r="AK801" s="73"/>
    </row>
    <row r="802" spans="1:37" ht="15.75">
      <c r="A802" s="73"/>
      <c r="B802" s="73"/>
      <c r="C802" s="547"/>
      <c r="D802" s="548"/>
      <c r="E802" s="548"/>
      <c r="F802" s="548"/>
      <c r="G802" s="548"/>
      <c r="H802" s="548"/>
      <c r="I802" s="548"/>
      <c r="J802" s="548"/>
      <c r="K802" s="548"/>
      <c r="L802" s="548"/>
      <c r="M802" s="548"/>
      <c r="N802" s="548"/>
      <c r="O802" s="548"/>
      <c r="P802" s="548"/>
      <c r="Q802" s="548"/>
      <c r="R802" s="548"/>
      <c r="S802" s="548"/>
      <c r="T802" s="548"/>
      <c r="U802" s="548"/>
      <c r="V802" s="548"/>
      <c r="W802" s="548"/>
      <c r="X802" s="548"/>
      <c r="Y802" s="548"/>
      <c r="Z802" s="549"/>
      <c r="AA802" s="307"/>
      <c r="AB802" s="307"/>
      <c r="AC802" s="307"/>
      <c r="AD802" s="307"/>
      <c r="AE802" s="307"/>
      <c r="AF802" s="87"/>
      <c r="AG802" s="229"/>
      <c r="AH802" s="307"/>
      <c r="AI802" s="307"/>
      <c r="AJ802" s="73"/>
      <c r="AK802" s="73"/>
    </row>
    <row r="803" spans="1:37" ht="15.75">
      <c r="A803" s="73"/>
      <c r="B803" s="73"/>
      <c r="C803" s="214"/>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6"/>
      <c r="AA803" s="307"/>
      <c r="AB803" s="307"/>
      <c r="AC803" s="307"/>
      <c r="AD803" s="307"/>
      <c r="AE803" s="307"/>
      <c r="AF803" s="87"/>
      <c r="AG803" s="229"/>
      <c r="AH803" s="307"/>
      <c r="AI803" s="307"/>
      <c r="AJ803" s="73"/>
      <c r="AK803" s="73"/>
    </row>
    <row r="804" spans="1:37" ht="15.75">
      <c r="A804" s="73"/>
      <c r="B804" s="73"/>
      <c r="C804" s="214"/>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6"/>
      <c r="AA804" s="307"/>
      <c r="AB804" s="307"/>
      <c r="AC804" s="307"/>
      <c r="AD804" s="307"/>
      <c r="AE804" s="307"/>
      <c r="AF804" s="87"/>
      <c r="AG804" s="229"/>
      <c r="AH804" s="307"/>
      <c r="AI804" s="307"/>
      <c r="AJ804" s="73"/>
      <c r="AK804" s="73"/>
    </row>
    <row r="805" spans="1:37" ht="15.75">
      <c r="A805" s="73"/>
      <c r="B805" s="73"/>
      <c r="C805" s="547"/>
      <c r="D805" s="548"/>
      <c r="E805" s="548"/>
      <c r="F805" s="548"/>
      <c r="G805" s="548"/>
      <c r="H805" s="548"/>
      <c r="I805" s="548"/>
      <c r="J805" s="548"/>
      <c r="K805" s="548"/>
      <c r="L805" s="548"/>
      <c r="M805" s="548"/>
      <c r="N805" s="548"/>
      <c r="O805" s="548"/>
      <c r="P805" s="548"/>
      <c r="Q805" s="548"/>
      <c r="R805" s="548"/>
      <c r="S805" s="548"/>
      <c r="T805" s="548"/>
      <c r="U805" s="548"/>
      <c r="V805" s="548"/>
      <c r="W805" s="548"/>
      <c r="X805" s="548"/>
      <c r="Y805" s="548"/>
      <c r="Z805" s="549"/>
      <c r="AA805" s="307"/>
      <c r="AB805" s="307"/>
      <c r="AC805" s="307"/>
      <c r="AD805" s="307"/>
      <c r="AE805" s="307"/>
      <c r="AF805" s="87"/>
      <c r="AG805" s="229"/>
      <c r="AH805" s="307"/>
      <c r="AI805" s="307"/>
      <c r="AJ805" s="73"/>
      <c r="AK805" s="73"/>
    </row>
    <row r="806" spans="1:37" ht="15.75">
      <c r="A806" s="73"/>
      <c r="B806" s="73"/>
      <c r="C806" s="214"/>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6"/>
      <c r="AA806" s="307"/>
      <c r="AB806" s="307"/>
      <c r="AC806" s="307"/>
      <c r="AD806" s="307"/>
      <c r="AE806" s="307"/>
      <c r="AF806" s="87"/>
      <c r="AG806" s="229"/>
      <c r="AH806" s="307"/>
      <c r="AI806" s="307"/>
      <c r="AJ806" s="73"/>
      <c r="AK806" s="73"/>
    </row>
    <row r="807" spans="1:37" ht="15.75">
      <c r="A807" s="73"/>
      <c r="B807" s="73"/>
      <c r="C807" s="547"/>
      <c r="D807" s="548"/>
      <c r="E807" s="548"/>
      <c r="F807" s="548"/>
      <c r="G807" s="548"/>
      <c r="H807" s="548"/>
      <c r="I807" s="548"/>
      <c r="J807" s="548"/>
      <c r="K807" s="548"/>
      <c r="L807" s="548"/>
      <c r="M807" s="548"/>
      <c r="N807" s="548"/>
      <c r="O807" s="548"/>
      <c r="P807" s="548"/>
      <c r="Q807" s="548"/>
      <c r="R807" s="548"/>
      <c r="S807" s="548"/>
      <c r="T807" s="548"/>
      <c r="U807" s="548"/>
      <c r="V807" s="548"/>
      <c r="W807" s="548"/>
      <c r="X807" s="548"/>
      <c r="Y807" s="548"/>
      <c r="Z807" s="549"/>
      <c r="AA807" s="307"/>
      <c r="AB807" s="307"/>
      <c r="AC807" s="307"/>
      <c r="AD807" s="307"/>
      <c r="AE807" s="307"/>
      <c r="AF807" s="92"/>
      <c r="AG807" s="229"/>
      <c r="AH807" s="307"/>
      <c r="AI807" s="307"/>
      <c r="AJ807" s="73"/>
      <c r="AK807" s="73"/>
    </row>
    <row r="808" spans="1:37" ht="15.75">
      <c r="A808" s="73"/>
      <c r="B808" s="73"/>
      <c r="C808" s="547"/>
      <c r="D808" s="548"/>
      <c r="E808" s="548"/>
      <c r="F808" s="548"/>
      <c r="G808" s="548"/>
      <c r="H808" s="548"/>
      <c r="I808" s="548"/>
      <c r="J808" s="548"/>
      <c r="K808" s="548"/>
      <c r="L808" s="548"/>
      <c r="M808" s="548"/>
      <c r="N808" s="548"/>
      <c r="O808" s="548"/>
      <c r="P808" s="548"/>
      <c r="Q808" s="548"/>
      <c r="R808" s="548"/>
      <c r="S808" s="548"/>
      <c r="T808" s="548"/>
      <c r="U808" s="548"/>
      <c r="V808" s="548"/>
      <c r="W808" s="548"/>
      <c r="X808" s="548"/>
      <c r="Y808" s="548"/>
      <c r="Z808" s="549"/>
      <c r="AA808" s="307"/>
      <c r="AB808" s="307"/>
      <c r="AC808" s="307"/>
      <c r="AD808" s="307"/>
      <c r="AE808" s="307"/>
      <c r="AF808" s="87"/>
      <c r="AG808" s="229"/>
      <c r="AH808" s="307"/>
      <c r="AI808" s="307"/>
      <c r="AJ808" s="73"/>
      <c r="AK808" s="73"/>
    </row>
    <row r="809" spans="1:37" ht="15.75">
      <c r="A809" s="73"/>
      <c r="B809" s="73"/>
      <c r="C809" s="547"/>
      <c r="D809" s="548"/>
      <c r="E809" s="548"/>
      <c r="F809" s="548"/>
      <c r="G809" s="548"/>
      <c r="H809" s="548"/>
      <c r="I809" s="548"/>
      <c r="J809" s="548"/>
      <c r="K809" s="548"/>
      <c r="L809" s="548"/>
      <c r="M809" s="548"/>
      <c r="N809" s="548"/>
      <c r="O809" s="548"/>
      <c r="P809" s="548"/>
      <c r="Q809" s="548"/>
      <c r="R809" s="548"/>
      <c r="S809" s="548"/>
      <c r="T809" s="548"/>
      <c r="U809" s="548"/>
      <c r="V809" s="548"/>
      <c r="W809" s="548"/>
      <c r="X809" s="548"/>
      <c r="Y809" s="548"/>
      <c r="Z809" s="549"/>
      <c r="AA809" s="307"/>
      <c r="AB809" s="307"/>
      <c r="AC809" s="307"/>
      <c r="AD809" s="307"/>
      <c r="AE809" s="307"/>
      <c r="AF809" s="87"/>
      <c r="AG809" s="229"/>
      <c r="AH809" s="307"/>
      <c r="AI809" s="307"/>
      <c r="AJ809" s="73"/>
      <c r="AK809" s="73"/>
    </row>
    <row r="810" spans="1:37" ht="18.75" customHeight="1">
      <c r="A810" s="73"/>
      <c r="B810" s="73"/>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c r="AA810" s="142"/>
      <c r="AB810" s="142"/>
      <c r="AC810" s="142"/>
      <c r="AD810" s="142"/>
      <c r="AE810" s="142"/>
      <c r="AF810" s="142"/>
      <c r="AG810" s="142"/>
      <c r="AH810" s="142"/>
      <c r="AI810" s="142"/>
      <c r="AJ810" s="73"/>
      <c r="AK810" s="73"/>
    </row>
    <row r="811" spans="2:37" ht="33.75" customHeight="1">
      <c r="B811" s="25"/>
      <c r="C811" s="550" t="s">
        <v>340</v>
      </c>
      <c r="D811" s="550"/>
      <c r="E811" s="550"/>
      <c r="F811" s="550"/>
      <c r="G811" s="550"/>
      <c r="H811" s="550"/>
      <c r="I811" s="550"/>
      <c r="J811" s="550"/>
      <c r="K811" s="550"/>
      <c r="L811" s="550"/>
      <c r="M811" s="550"/>
      <c r="N811" s="550"/>
      <c r="O811" s="550"/>
      <c r="P811" s="550"/>
      <c r="Q811" s="550"/>
      <c r="R811" s="550"/>
      <c r="S811" s="550"/>
      <c r="T811" s="550"/>
      <c r="U811" s="550"/>
      <c r="V811" s="550"/>
      <c r="W811" s="550"/>
      <c r="X811" s="550"/>
      <c r="Y811" s="550"/>
      <c r="Z811" s="550"/>
      <c r="AA811" s="550"/>
      <c r="AB811" s="550"/>
      <c r="AC811" s="550"/>
      <c r="AD811" s="550"/>
      <c r="AE811" s="550"/>
      <c r="AF811" s="550"/>
      <c r="AG811" s="550"/>
      <c r="AH811" s="550"/>
      <c r="AI811" s="550"/>
      <c r="AJ811" s="201"/>
      <c r="AK811" s="73"/>
    </row>
    <row r="812" spans="2:37" ht="24.75" customHeight="1">
      <c r="B812" s="18"/>
      <c r="C812" s="551" t="s">
        <v>241</v>
      </c>
      <c r="D812" s="551"/>
      <c r="E812" s="551"/>
      <c r="F812" s="551"/>
      <c r="G812" s="551"/>
      <c r="H812" s="551"/>
      <c r="I812" s="551"/>
      <c r="J812" s="551"/>
      <c r="K812" s="551"/>
      <c r="L812" s="551"/>
      <c r="M812" s="551"/>
      <c r="N812" s="551"/>
      <c r="O812" s="551"/>
      <c r="P812" s="551"/>
      <c r="Q812" s="63"/>
      <c r="R812" s="63"/>
      <c r="S812" s="63"/>
      <c r="T812" s="63"/>
      <c r="U812" s="63"/>
      <c r="V812" s="63"/>
      <c r="W812" s="63"/>
      <c r="X812" s="63"/>
      <c r="Y812" s="63"/>
      <c r="Z812" s="63"/>
      <c r="AA812" s="63"/>
      <c r="AB812" s="63"/>
      <c r="AC812" s="63"/>
      <c r="AD812" s="63"/>
      <c r="AE812" s="63"/>
      <c r="AF812" s="63"/>
      <c r="AG812" s="63"/>
      <c r="AH812" s="63"/>
      <c r="AI812" s="63"/>
      <c r="AJ812" s="202"/>
      <c r="AK812" s="73"/>
    </row>
    <row r="813" spans="2:37" ht="12" customHeight="1">
      <c r="B813" s="18"/>
      <c r="C813" s="552"/>
      <c r="D813" s="553"/>
      <c r="E813" s="553"/>
      <c r="F813" s="553"/>
      <c r="G813" s="553"/>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63"/>
      <c r="AD813" s="63"/>
      <c r="AE813" s="63"/>
      <c r="AF813" s="63"/>
      <c r="AG813" s="63"/>
      <c r="AH813" s="63"/>
      <c r="AI813" s="63"/>
      <c r="AJ813" s="202"/>
      <c r="AK813" s="73"/>
    </row>
    <row r="814" spans="2:37" ht="12" customHeight="1">
      <c r="B814" s="18"/>
      <c r="C814" s="555"/>
      <c r="D814" s="556"/>
      <c r="E814" s="556"/>
      <c r="F814" s="556"/>
      <c r="G814" s="556"/>
      <c r="H814" s="556"/>
      <c r="I814" s="556"/>
      <c r="J814" s="556"/>
      <c r="K814" s="556"/>
      <c r="L814" s="556"/>
      <c r="M814" s="556"/>
      <c r="N814" s="556"/>
      <c r="O814" s="556"/>
      <c r="P814" s="556"/>
      <c r="Q814" s="556"/>
      <c r="R814" s="556"/>
      <c r="S814" s="556"/>
      <c r="T814" s="556"/>
      <c r="U814" s="556"/>
      <c r="V814" s="556"/>
      <c r="W814" s="556"/>
      <c r="X814" s="556"/>
      <c r="Y814" s="556"/>
      <c r="Z814" s="556"/>
      <c r="AA814" s="556"/>
      <c r="AB814" s="557"/>
      <c r="AC814" s="63"/>
      <c r="AD814" s="63"/>
      <c r="AE814" s="63"/>
      <c r="AF814" s="63"/>
      <c r="AG814" s="63"/>
      <c r="AH814" s="63"/>
      <c r="AI814" s="63"/>
      <c r="AJ814" s="202"/>
      <c r="AK814" s="73"/>
    </row>
    <row r="815" spans="2:37" ht="20.25" customHeight="1">
      <c r="B815" s="18"/>
      <c r="C815" s="34" t="s">
        <v>242</v>
      </c>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202"/>
      <c r="AK815" s="73"/>
    </row>
    <row r="816" spans="2:37" ht="15.75">
      <c r="B816" s="18"/>
      <c r="C816" s="558"/>
      <c r="D816" s="559"/>
      <c r="E816" s="559"/>
      <c r="F816" s="559"/>
      <c r="G816" s="559"/>
      <c r="H816" s="559"/>
      <c r="I816" s="559"/>
      <c r="J816" s="559"/>
      <c r="K816" s="559"/>
      <c r="L816" s="559"/>
      <c r="M816" s="559"/>
      <c r="N816" s="559"/>
      <c r="O816" s="559"/>
      <c r="P816" s="559"/>
      <c r="Q816" s="559"/>
      <c r="R816" s="559"/>
      <c r="S816" s="559"/>
      <c r="T816" s="559"/>
      <c r="U816" s="559"/>
      <c r="V816" s="559"/>
      <c r="W816" s="559"/>
      <c r="X816" s="559"/>
      <c r="Y816" s="559"/>
      <c r="Z816" s="559"/>
      <c r="AA816" s="559"/>
      <c r="AB816" s="559"/>
      <c r="AC816" s="559"/>
      <c r="AD816" s="559"/>
      <c r="AE816" s="559"/>
      <c r="AF816" s="559"/>
      <c r="AG816" s="559"/>
      <c r="AH816" s="559"/>
      <c r="AI816" s="560"/>
      <c r="AJ816" s="202"/>
      <c r="AK816" s="73"/>
    </row>
    <row r="817" spans="2:37" ht="15.75">
      <c r="B817" s="18"/>
      <c r="C817" s="561"/>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3"/>
      <c r="AJ817" s="202"/>
      <c r="AK817" s="73"/>
    </row>
    <row r="818" spans="2:37" ht="15.75">
      <c r="B818" s="18"/>
      <c r="C818" s="561"/>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3"/>
      <c r="AJ818" s="202"/>
      <c r="AK818" s="73"/>
    </row>
    <row r="819" spans="2:37" ht="15.75">
      <c r="B819" s="18"/>
      <c r="C819" s="564"/>
      <c r="D819" s="565"/>
      <c r="E819" s="565"/>
      <c r="F819" s="565"/>
      <c r="G819" s="565"/>
      <c r="H819" s="565"/>
      <c r="I819" s="565"/>
      <c r="J819" s="565"/>
      <c r="K819" s="565"/>
      <c r="L819" s="565"/>
      <c r="M819" s="565"/>
      <c r="N819" s="565"/>
      <c r="O819" s="565"/>
      <c r="P819" s="565"/>
      <c r="Q819" s="565"/>
      <c r="R819" s="565"/>
      <c r="S819" s="565"/>
      <c r="T819" s="565"/>
      <c r="U819" s="565"/>
      <c r="V819" s="565"/>
      <c r="W819" s="565"/>
      <c r="X819" s="565"/>
      <c r="Y819" s="565"/>
      <c r="Z819" s="565"/>
      <c r="AA819" s="565"/>
      <c r="AB819" s="565"/>
      <c r="AC819" s="565"/>
      <c r="AD819" s="565"/>
      <c r="AE819" s="565"/>
      <c r="AF819" s="565"/>
      <c r="AG819" s="565"/>
      <c r="AH819" s="565"/>
      <c r="AI819" s="566"/>
      <c r="AJ819" s="202"/>
      <c r="AK819" s="73"/>
    </row>
    <row r="820" spans="2:37" ht="22.5" customHeight="1">
      <c r="B820" s="18"/>
      <c r="C820" s="34" t="s">
        <v>170</v>
      </c>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202"/>
      <c r="AK820" s="73"/>
    </row>
    <row r="821" spans="2:37" ht="27.75" customHeight="1">
      <c r="B821" s="18"/>
      <c r="C821" s="412"/>
      <c r="D821" s="413"/>
      <c r="E821" s="413"/>
      <c r="F821" s="413"/>
      <c r="G821" s="413"/>
      <c r="H821" s="413"/>
      <c r="I821" s="413"/>
      <c r="J821" s="413"/>
      <c r="K821" s="413"/>
      <c r="L821" s="413"/>
      <c r="M821" s="413"/>
      <c r="N821" s="413"/>
      <c r="O821" s="413"/>
      <c r="P821" s="413"/>
      <c r="Q821" s="413"/>
      <c r="R821" s="413"/>
      <c r="S821" s="413"/>
      <c r="T821" s="413"/>
      <c r="U821" s="413"/>
      <c r="V821" s="413"/>
      <c r="W821" s="413"/>
      <c r="X821" s="413"/>
      <c r="Y821" s="413"/>
      <c r="Z821" s="414"/>
      <c r="AA821" s="213"/>
      <c r="AB821" s="412"/>
      <c r="AC821" s="413"/>
      <c r="AD821" s="413"/>
      <c r="AE821" s="413"/>
      <c r="AF821" s="413"/>
      <c r="AG821" s="413"/>
      <c r="AH821" s="413"/>
      <c r="AI821" s="414"/>
      <c r="AJ821" s="202"/>
      <c r="AK821" s="73"/>
    </row>
    <row r="822" spans="2:37" ht="20.25" customHeight="1">
      <c r="B822" s="18"/>
      <c r="C822" s="34" t="s">
        <v>243</v>
      </c>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202"/>
      <c r="AK822" s="73"/>
    </row>
    <row r="823" spans="2:37" ht="30" customHeight="1">
      <c r="B823" s="18"/>
      <c r="C823" s="538" t="s">
        <v>408</v>
      </c>
      <c r="D823" s="538"/>
      <c r="E823" s="538"/>
      <c r="F823" s="538"/>
      <c r="G823" s="538"/>
      <c r="H823" s="538"/>
      <c r="I823" s="538"/>
      <c r="J823" s="538"/>
      <c r="K823" s="538"/>
      <c r="L823" s="538"/>
      <c r="M823" s="538"/>
      <c r="N823" s="538"/>
      <c r="O823" s="538"/>
      <c r="P823" s="538"/>
      <c r="Q823" s="538"/>
      <c r="R823" s="538"/>
      <c r="S823" s="538"/>
      <c r="T823" s="538"/>
      <c r="U823" s="538"/>
      <c r="V823" s="538"/>
      <c r="W823" s="538"/>
      <c r="X823" s="538"/>
      <c r="Y823" s="538"/>
      <c r="Z823" s="538"/>
      <c r="AA823" s="538"/>
      <c r="AB823" s="538"/>
      <c r="AC823" s="538"/>
      <c r="AD823" s="538"/>
      <c r="AE823" s="538"/>
      <c r="AF823" s="538"/>
      <c r="AG823" s="538"/>
      <c r="AH823" s="538"/>
      <c r="AI823" s="538"/>
      <c r="AJ823" s="202"/>
      <c r="AK823" s="73"/>
    </row>
    <row r="824" spans="2:37" ht="30" customHeight="1">
      <c r="B824" s="18"/>
      <c r="C824" s="538"/>
      <c r="D824" s="538"/>
      <c r="E824" s="538"/>
      <c r="F824" s="538"/>
      <c r="G824" s="538"/>
      <c r="H824" s="538"/>
      <c r="I824" s="538"/>
      <c r="J824" s="538"/>
      <c r="K824" s="538"/>
      <c r="L824" s="538"/>
      <c r="M824" s="538"/>
      <c r="N824" s="538"/>
      <c r="O824" s="538"/>
      <c r="P824" s="538"/>
      <c r="Q824" s="538"/>
      <c r="R824" s="538"/>
      <c r="S824" s="538"/>
      <c r="T824" s="538"/>
      <c r="U824" s="538"/>
      <c r="V824" s="538"/>
      <c r="W824" s="538"/>
      <c r="X824" s="538"/>
      <c r="Y824" s="538"/>
      <c r="Z824" s="538"/>
      <c r="AA824" s="538"/>
      <c r="AB824" s="538"/>
      <c r="AC824" s="538"/>
      <c r="AD824" s="538"/>
      <c r="AE824" s="538"/>
      <c r="AF824" s="538"/>
      <c r="AG824" s="538"/>
      <c r="AH824" s="538"/>
      <c r="AI824" s="538"/>
      <c r="AJ824" s="202"/>
      <c r="AK824" s="73"/>
    </row>
    <row r="825" spans="2:37" ht="45" customHeight="1">
      <c r="B825" s="18"/>
      <c r="C825" s="538" t="s">
        <v>576</v>
      </c>
      <c r="D825" s="538"/>
      <c r="E825" s="538"/>
      <c r="F825" s="538"/>
      <c r="G825" s="538"/>
      <c r="H825" s="538"/>
      <c r="I825" s="538"/>
      <c r="J825" s="538"/>
      <c r="K825" s="538"/>
      <c r="L825" s="538"/>
      <c r="M825" s="538"/>
      <c r="N825" s="538"/>
      <c r="O825" s="538"/>
      <c r="P825" s="538"/>
      <c r="Q825" s="538"/>
      <c r="R825" s="538"/>
      <c r="S825" s="538"/>
      <c r="T825" s="538"/>
      <c r="U825" s="538"/>
      <c r="V825" s="538"/>
      <c r="W825" s="538"/>
      <c r="X825" s="538"/>
      <c r="Y825" s="538"/>
      <c r="Z825" s="538"/>
      <c r="AA825" s="538"/>
      <c r="AB825" s="538"/>
      <c r="AC825" s="538"/>
      <c r="AD825" s="538"/>
      <c r="AE825" s="538"/>
      <c r="AF825" s="538"/>
      <c r="AG825" s="538"/>
      <c r="AH825" s="538"/>
      <c r="AI825" s="538"/>
      <c r="AJ825" s="202"/>
      <c r="AK825" s="73"/>
    </row>
    <row r="826" spans="2:37" ht="45.75" customHeight="1">
      <c r="B826" s="18"/>
      <c r="C826" s="538" t="s">
        <v>577</v>
      </c>
      <c r="D826" s="538"/>
      <c r="E826" s="538"/>
      <c r="F826" s="538"/>
      <c r="G826" s="538"/>
      <c r="H826" s="538"/>
      <c r="I826" s="538"/>
      <c r="J826" s="538"/>
      <c r="K826" s="538"/>
      <c r="L826" s="538"/>
      <c r="M826" s="538"/>
      <c r="N826" s="538"/>
      <c r="O826" s="538"/>
      <c r="P826" s="538"/>
      <c r="Q826" s="538"/>
      <c r="R826" s="538"/>
      <c r="S826" s="538"/>
      <c r="T826" s="538"/>
      <c r="U826" s="538"/>
      <c r="V826" s="538"/>
      <c r="W826" s="538"/>
      <c r="X826" s="538"/>
      <c r="Y826" s="538"/>
      <c r="Z826" s="538"/>
      <c r="AA826" s="538"/>
      <c r="AB826" s="538"/>
      <c r="AC826" s="538"/>
      <c r="AD826" s="538"/>
      <c r="AE826" s="538"/>
      <c r="AF826" s="538"/>
      <c r="AG826" s="538"/>
      <c r="AH826" s="538"/>
      <c r="AI826" s="538"/>
      <c r="AJ826" s="202"/>
      <c r="AK826" s="73"/>
    </row>
    <row r="827" spans="2:37" ht="34.5" customHeight="1">
      <c r="B827" s="18"/>
      <c r="C827" s="538" t="s">
        <v>426</v>
      </c>
      <c r="D827" s="538"/>
      <c r="E827" s="538"/>
      <c r="F827" s="538"/>
      <c r="G827" s="538"/>
      <c r="H827" s="538"/>
      <c r="I827" s="538"/>
      <c r="J827" s="538"/>
      <c r="K827" s="538"/>
      <c r="L827" s="538"/>
      <c r="M827" s="538"/>
      <c r="N827" s="538"/>
      <c r="O827" s="538"/>
      <c r="P827" s="538"/>
      <c r="Q827" s="538"/>
      <c r="R827" s="538"/>
      <c r="S827" s="538"/>
      <c r="T827" s="538"/>
      <c r="U827" s="538"/>
      <c r="V827" s="538"/>
      <c r="W827" s="538"/>
      <c r="X827" s="538"/>
      <c r="Y827" s="538"/>
      <c r="Z827" s="538"/>
      <c r="AA827" s="538"/>
      <c r="AB827" s="538"/>
      <c r="AC827" s="538"/>
      <c r="AD827" s="538"/>
      <c r="AE827" s="538"/>
      <c r="AF827" s="538"/>
      <c r="AG827" s="538"/>
      <c r="AH827" s="538"/>
      <c r="AI827" s="538"/>
      <c r="AJ827" s="202"/>
      <c r="AK827" s="73"/>
    </row>
    <row r="828" spans="2:37" ht="12.75" customHeight="1">
      <c r="B828" s="18"/>
      <c r="C828" s="539" t="s">
        <v>578</v>
      </c>
      <c r="D828" s="539"/>
      <c r="E828" s="539"/>
      <c r="F828" s="539"/>
      <c r="G828" s="539"/>
      <c r="H828" s="539"/>
      <c r="I828" s="539"/>
      <c r="J828" s="539"/>
      <c r="K828" s="539"/>
      <c r="L828" s="539"/>
      <c r="M828" s="539"/>
      <c r="N828" s="539"/>
      <c r="O828" s="539"/>
      <c r="P828" s="539"/>
      <c r="Q828" s="539"/>
      <c r="R828" s="539"/>
      <c r="S828" s="539"/>
      <c r="T828" s="539"/>
      <c r="U828" s="539"/>
      <c r="V828" s="539"/>
      <c r="W828" s="539"/>
      <c r="X828" s="539"/>
      <c r="Y828" s="539"/>
      <c r="Z828" s="539"/>
      <c r="AA828" s="539"/>
      <c r="AB828" s="539"/>
      <c r="AC828" s="539"/>
      <c r="AD828" s="539"/>
      <c r="AE828" s="539"/>
      <c r="AF828" s="539"/>
      <c r="AG828" s="539"/>
      <c r="AH828" s="539"/>
      <c r="AI828" s="539"/>
      <c r="AJ828" s="202"/>
      <c r="AK828" s="73"/>
    </row>
    <row r="829" spans="2:37" ht="30.75" customHeight="1">
      <c r="B829" s="18"/>
      <c r="C829" s="534" t="s">
        <v>171</v>
      </c>
      <c r="D829" s="534"/>
      <c r="E829" s="534"/>
      <c r="F829" s="534"/>
      <c r="G829" s="534"/>
      <c r="H829" s="534"/>
      <c r="I829" s="534"/>
      <c r="J829" s="534"/>
      <c r="K829" s="534"/>
      <c r="L829" s="534"/>
      <c r="M829" s="534"/>
      <c r="N829" s="534"/>
      <c r="O829" s="534"/>
      <c r="P829" s="534"/>
      <c r="Q829" s="534"/>
      <c r="R829" s="534"/>
      <c r="S829" s="534"/>
      <c r="T829" s="534"/>
      <c r="U829" s="534"/>
      <c r="V829" s="534"/>
      <c r="W829" s="534"/>
      <c r="X829" s="534"/>
      <c r="Y829" s="534"/>
      <c r="Z829" s="534"/>
      <c r="AA829" s="534"/>
      <c r="AB829" s="534"/>
      <c r="AC829" s="534"/>
      <c r="AD829" s="534"/>
      <c r="AE829" s="534"/>
      <c r="AF829" s="534"/>
      <c r="AG829" s="534"/>
      <c r="AH829" s="534"/>
      <c r="AI829" s="534"/>
      <c r="AJ829" s="202"/>
      <c r="AK829" s="73"/>
    </row>
    <row r="830" spans="2:37" ht="15.75" customHeight="1">
      <c r="B830" s="18"/>
      <c r="C830" s="534" t="s">
        <v>172</v>
      </c>
      <c r="D830" s="534"/>
      <c r="E830" s="534"/>
      <c r="F830" s="534"/>
      <c r="G830" s="534"/>
      <c r="H830" s="534"/>
      <c r="I830" s="534"/>
      <c r="J830" s="534"/>
      <c r="K830" s="534"/>
      <c r="L830" s="534"/>
      <c r="M830" s="534"/>
      <c r="N830" s="534"/>
      <c r="O830" s="534"/>
      <c r="P830" s="534"/>
      <c r="Q830" s="534"/>
      <c r="R830" s="534"/>
      <c r="S830" s="534"/>
      <c r="T830" s="534"/>
      <c r="U830" s="534"/>
      <c r="V830" s="534"/>
      <c r="W830" s="534"/>
      <c r="X830" s="534"/>
      <c r="Y830" s="534"/>
      <c r="Z830" s="534"/>
      <c r="AA830" s="534"/>
      <c r="AB830" s="534"/>
      <c r="AC830" s="534"/>
      <c r="AD830" s="534"/>
      <c r="AE830" s="534"/>
      <c r="AF830" s="534"/>
      <c r="AG830" s="534"/>
      <c r="AH830" s="534"/>
      <c r="AI830" s="534"/>
      <c r="AJ830" s="202"/>
      <c r="AK830" s="73"/>
    </row>
    <row r="831" spans="2:37" ht="30" customHeight="1">
      <c r="B831" s="18"/>
      <c r="C831" s="534" t="s">
        <v>173</v>
      </c>
      <c r="D831" s="534"/>
      <c r="E831" s="534"/>
      <c r="F831" s="534"/>
      <c r="G831" s="534"/>
      <c r="H831" s="534"/>
      <c r="I831" s="534"/>
      <c r="J831" s="534"/>
      <c r="K831" s="534"/>
      <c r="L831" s="534"/>
      <c r="M831" s="534"/>
      <c r="N831" s="534"/>
      <c r="O831" s="534"/>
      <c r="P831" s="534"/>
      <c r="Q831" s="534"/>
      <c r="R831" s="534"/>
      <c r="S831" s="534"/>
      <c r="T831" s="534"/>
      <c r="U831" s="534"/>
      <c r="V831" s="534"/>
      <c r="W831" s="534"/>
      <c r="X831" s="534"/>
      <c r="Y831" s="534"/>
      <c r="Z831" s="534"/>
      <c r="AA831" s="534"/>
      <c r="AB831" s="534"/>
      <c r="AC831" s="534"/>
      <c r="AD831" s="534"/>
      <c r="AE831" s="534"/>
      <c r="AF831" s="534"/>
      <c r="AG831" s="534"/>
      <c r="AH831" s="534"/>
      <c r="AI831" s="534"/>
      <c r="AJ831" s="202"/>
      <c r="AK831" s="73"/>
    </row>
    <row r="832" spans="2:37" ht="27.75" customHeight="1">
      <c r="B832" s="18"/>
      <c r="C832" s="534" t="s">
        <v>174</v>
      </c>
      <c r="D832" s="534"/>
      <c r="E832" s="534"/>
      <c r="F832" s="534"/>
      <c r="G832" s="534"/>
      <c r="H832" s="534"/>
      <c r="I832" s="534"/>
      <c r="J832" s="534"/>
      <c r="K832" s="534"/>
      <c r="L832" s="534"/>
      <c r="M832" s="534"/>
      <c r="N832" s="534"/>
      <c r="O832" s="534"/>
      <c r="P832" s="534"/>
      <c r="Q832" s="534"/>
      <c r="R832" s="534"/>
      <c r="S832" s="534"/>
      <c r="T832" s="534"/>
      <c r="U832" s="534"/>
      <c r="V832" s="534"/>
      <c r="W832" s="534"/>
      <c r="X832" s="534"/>
      <c r="Y832" s="534"/>
      <c r="Z832" s="534"/>
      <c r="AA832" s="534"/>
      <c r="AB832" s="534"/>
      <c r="AC832" s="534"/>
      <c r="AD832" s="534"/>
      <c r="AE832" s="534"/>
      <c r="AF832" s="534"/>
      <c r="AG832" s="534"/>
      <c r="AH832" s="534"/>
      <c r="AI832" s="534"/>
      <c r="AJ832" s="202"/>
      <c r="AK832" s="73"/>
    </row>
    <row r="833" spans="2:37" ht="31.5" customHeight="1">
      <c r="B833" s="18"/>
      <c r="C833" s="534" t="s">
        <v>579</v>
      </c>
      <c r="D833" s="534"/>
      <c r="E833" s="534"/>
      <c r="F833" s="534"/>
      <c r="G833" s="534"/>
      <c r="H833" s="534"/>
      <c r="I833" s="534"/>
      <c r="J833" s="534"/>
      <c r="K833" s="534"/>
      <c r="L833" s="534"/>
      <c r="M833" s="534"/>
      <c r="N833" s="534"/>
      <c r="O833" s="534"/>
      <c r="P833" s="534"/>
      <c r="Q833" s="534"/>
      <c r="R833" s="534"/>
      <c r="S833" s="534"/>
      <c r="T833" s="534"/>
      <c r="U833" s="534"/>
      <c r="V833" s="534"/>
      <c r="W833" s="534"/>
      <c r="X833" s="534"/>
      <c r="Y833" s="534"/>
      <c r="Z833" s="534"/>
      <c r="AA833" s="534"/>
      <c r="AB833" s="534"/>
      <c r="AC833" s="534"/>
      <c r="AD833" s="534"/>
      <c r="AE833" s="534"/>
      <c r="AF833" s="534"/>
      <c r="AG833" s="534"/>
      <c r="AH833" s="534"/>
      <c r="AI833" s="534"/>
      <c r="AJ833" s="202"/>
      <c r="AK833" s="73"/>
    </row>
    <row r="834" spans="2:37" ht="21" customHeight="1">
      <c r="B834" s="18"/>
      <c r="C834" s="182" t="s">
        <v>175</v>
      </c>
      <c r="D834" s="182"/>
      <c r="E834" s="535" t="s">
        <v>176</v>
      </c>
      <c r="F834" s="535"/>
      <c r="G834" s="535"/>
      <c r="H834" s="535"/>
      <c r="I834" s="535"/>
      <c r="J834" s="535"/>
      <c r="K834" s="535"/>
      <c r="L834" s="535"/>
      <c r="M834" s="535"/>
      <c r="N834" s="535"/>
      <c r="O834" s="535"/>
      <c r="P834" s="535"/>
      <c r="Q834" s="535"/>
      <c r="R834" s="535"/>
      <c r="S834" s="535"/>
      <c r="T834" s="535"/>
      <c r="U834" s="535"/>
      <c r="V834" s="535"/>
      <c r="W834" s="535"/>
      <c r="X834" s="535"/>
      <c r="Y834" s="535"/>
      <c r="Z834" s="535"/>
      <c r="AA834" s="535"/>
      <c r="AB834" s="535"/>
      <c r="AC834" s="535"/>
      <c r="AD834" s="535"/>
      <c r="AE834" s="535"/>
      <c r="AF834" s="535"/>
      <c r="AG834" s="535"/>
      <c r="AH834" s="535"/>
      <c r="AI834" s="535"/>
      <c r="AJ834" s="202"/>
      <c r="AK834" s="73"/>
    </row>
    <row r="835" spans="2:37" ht="21" customHeight="1">
      <c r="B835" s="18"/>
      <c r="C835" s="182"/>
      <c r="D835" s="182"/>
      <c r="E835" s="535"/>
      <c r="F835" s="535"/>
      <c r="G835" s="535"/>
      <c r="H835" s="535"/>
      <c r="I835" s="535"/>
      <c r="J835" s="535"/>
      <c r="K835" s="535"/>
      <c r="L835" s="535"/>
      <c r="M835" s="535"/>
      <c r="N835" s="535"/>
      <c r="O835" s="535"/>
      <c r="P835" s="535"/>
      <c r="Q835" s="535"/>
      <c r="R835" s="535"/>
      <c r="S835" s="535"/>
      <c r="T835" s="535"/>
      <c r="U835" s="535"/>
      <c r="V835" s="535"/>
      <c r="W835" s="535"/>
      <c r="X835" s="535"/>
      <c r="Y835" s="535"/>
      <c r="Z835" s="535"/>
      <c r="AA835" s="535"/>
      <c r="AB835" s="535"/>
      <c r="AC835" s="535"/>
      <c r="AD835" s="535"/>
      <c r="AE835" s="535"/>
      <c r="AF835" s="535"/>
      <c r="AG835" s="535"/>
      <c r="AH835" s="535"/>
      <c r="AI835" s="535"/>
      <c r="AJ835" s="202"/>
      <c r="AK835" s="73"/>
    </row>
    <row r="836" spans="2:37" ht="15.75" customHeight="1">
      <c r="B836" s="18"/>
      <c r="C836" s="182"/>
      <c r="D836" s="182"/>
      <c r="E836" s="536" t="s">
        <v>177</v>
      </c>
      <c r="F836" s="536"/>
      <c r="G836" s="536"/>
      <c r="H836" s="536"/>
      <c r="I836" s="536"/>
      <c r="J836" s="536"/>
      <c r="K836" s="536"/>
      <c r="L836" s="536"/>
      <c r="M836" s="536"/>
      <c r="N836" s="536"/>
      <c r="O836" s="536"/>
      <c r="P836" s="536"/>
      <c r="Q836" s="536"/>
      <c r="R836" s="536"/>
      <c r="S836" s="536"/>
      <c r="T836" s="536"/>
      <c r="U836" s="536"/>
      <c r="V836" s="536"/>
      <c r="W836" s="536"/>
      <c r="X836" s="536"/>
      <c r="Y836" s="536"/>
      <c r="Z836" s="536"/>
      <c r="AA836" s="536"/>
      <c r="AB836" s="536"/>
      <c r="AC836" s="536"/>
      <c r="AD836" s="536"/>
      <c r="AE836" s="536"/>
      <c r="AF836" s="536"/>
      <c r="AG836" s="536"/>
      <c r="AH836" s="536"/>
      <c r="AI836" s="536"/>
      <c r="AJ836" s="202"/>
      <c r="AK836" s="73"/>
    </row>
    <row r="837" spans="2:37" ht="15.75">
      <c r="B837" s="18"/>
      <c r="C837" s="182"/>
      <c r="D837" s="182"/>
      <c r="E837" s="536"/>
      <c r="F837" s="536"/>
      <c r="G837" s="536"/>
      <c r="H837" s="536"/>
      <c r="I837" s="536"/>
      <c r="J837" s="536"/>
      <c r="K837" s="536"/>
      <c r="L837" s="536"/>
      <c r="M837" s="536"/>
      <c r="N837" s="536"/>
      <c r="O837" s="536"/>
      <c r="P837" s="536"/>
      <c r="Q837" s="536"/>
      <c r="R837" s="536"/>
      <c r="S837" s="536"/>
      <c r="T837" s="536"/>
      <c r="U837" s="536"/>
      <c r="V837" s="536"/>
      <c r="W837" s="536"/>
      <c r="X837" s="536"/>
      <c r="Y837" s="536"/>
      <c r="Z837" s="536"/>
      <c r="AA837" s="536"/>
      <c r="AB837" s="536"/>
      <c r="AC837" s="536"/>
      <c r="AD837" s="536"/>
      <c r="AE837" s="536"/>
      <c r="AF837" s="536"/>
      <c r="AG837" s="536"/>
      <c r="AH837" s="536"/>
      <c r="AI837" s="536"/>
      <c r="AJ837" s="202"/>
      <c r="AK837" s="73"/>
    </row>
    <row r="838" spans="2:37" ht="30.75" customHeight="1">
      <c r="B838" s="18"/>
      <c r="C838" s="471" t="s">
        <v>244</v>
      </c>
      <c r="D838" s="471"/>
      <c r="E838" s="471"/>
      <c r="F838" s="471"/>
      <c r="G838" s="471"/>
      <c r="H838" s="471"/>
      <c r="I838" s="471"/>
      <c r="J838" s="471"/>
      <c r="K838" s="471"/>
      <c r="L838" s="471"/>
      <c r="M838" s="471"/>
      <c r="N838" s="471"/>
      <c r="O838" s="471"/>
      <c r="P838" s="471"/>
      <c r="Q838" s="471"/>
      <c r="R838" s="471"/>
      <c r="S838" s="471"/>
      <c r="T838" s="471"/>
      <c r="U838" s="471"/>
      <c r="V838" s="471"/>
      <c r="W838" s="471"/>
      <c r="X838" s="471"/>
      <c r="Y838" s="471"/>
      <c r="Z838" s="471"/>
      <c r="AA838" s="471"/>
      <c r="AB838" s="471"/>
      <c r="AC838" s="471"/>
      <c r="AD838" s="471"/>
      <c r="AE838" s="471"/>
      <c r="AF838" s="471"/>
      <c r="AG838" s="471"/>
      <c r="AH838" s="471"/>
      <c r="AI838" s="471"/>
      <c r="AJ838" s="202"/>
      <c r="AK838" s="73"/>
    </row>
    <row r="839" spans="2:37" ht="19.5" customHeight="1">
      <c r="B839" s="18"/>
      <c r="C839" s="537" t="s">
        <v>178</v>
      </c>
      <c r="D839" s="537"/>
      <c r="E839" s="537"/>
      <c r="F839" s="537"/>
      <c r="G839" s="537"/>
      <c r="H839" s="537"/>
      <c r="I839" s="537"/>
      <c r="J839" s="537"/>
      <c r="K839" s="537"/>
      <c r="L839" s="537"/>
      <c r="M839" s="537"/>
      <c r="N839" s="537"/>
      <c r="O839" s="537"/>
      <c r="P839" s="537"/>
      <c r="Q839" s="537"/>
      <c r="R839" s="537"/>
      <c r="S839" s="537"/>
      <c r="T839" s="537"/>
      <c r="U839" s="537"/>
      <c r="V839" s="537"/>
      <c r="W839" s="537"/>
      <c r="X839" s="537"/>
      <c r="Y839" s="537"/>
      <c r="Z839" s="537"/>
      <c r="AA839" s="537"/>
      <c r="AB839" s="537"/>
      <c r="AC839" s="537"/>
      <c r="AD839" s="537"/>
      <c r="AE839" s="537"/>
      <c r="AF839" s="537"/>
      <c r="AG839" s="537"/>
      <c r="AH839" s="537"/>
      <c r="AI839" s="537"/>
      <c r="AJ839" s="202"/>
      <c r="AK839" s="73"/>
    </row>
    <row r="840" spans="2:37" ht="15.75" customHeight="1">
      <c r="B840" s="18"/>
      <c r="C840" s="182"/>
      <c r="D840" s="182"/>
      <c r="E840" s="534" t="s">
        <v>179</v>
      </c>
      <c r="F840" s="534"/>
      <c r="G840" s="534"/>
      <c r="H840" s="534"/>
      <c r="I840" s="534"/>
      <c r="J840" s="534"/>
      <c r="K840" s="534"/>
      <c r="L840" s="534"/>
      <c r="M840" s="534"/>
      <c r="N840" s="534"/>
      <c r="O840" s="534"/>
      <c r="P840" s="534"/>
      <c r="Q840" s="534"/>
      <c r="R840" s="534"/>
      <c r="S840" s="534"/>
      <c r="T840" s="534"/>
      <c r="U840" s="534"/>
      <c r="V840" s="534"/>
      <c r="W840" s="534"/>
      <c r="X840" s="534"/>
      <c r="Y840" s="534"/>
      <c r="Z840" s="534"/>
      <c r="AA840" s="534"/>
      <c r="AB840" s="534"/>
      <c r="AC840" s="534"/>
      <c r="AD840" s="534"/>
      <c r="AE840" s="534"/>
      <c r="AF840" s="534"/>
      <c r="AG840" s="534"/>
      <c r="AH840" s="534"/>
      <c r="AI840" s="534"/>
      <c r="AJ840" s="202"/>
      <c r="AK840" s="73"/>
    </row>
    <row r="841" spans="2:37" ht="20.25" customHeight="1">
      <c r="B841" s="18"/>
      <c r="C841" s="182"/>
      <c r="D841" s="182"/>
      <c r="E841" s="534"/>
      <c r="F841" s="534"/>
      <c r="G841" s="534"/>
      <c r="H841" s="534"/>
      <c r="I841" s="534"/>
      <c r="J841" s="534"/>
      <c r="K841" s="534"/>
      <c r="L841" s="534"/>
      <c r="M841" s="534"/>
      <c r="N841" s="534"/>
      <c r="O841" s="534"/>
      <c r="P841" s="534"/>
      <c r="Q841" s="534"/>
      <c r="R841" s="534"/>
      <c r="S841" s="534"/>
      <c r="T841" s="534"/>
      <c r="U841" s="534"/>
      <c r="V841" s="534"/>
      <c r="W841" s="534"/>
      <c r="X841" s="534"/>
      <c r="Y841" s="534"/>
      <c r="Z841" s="534"/>
      <c r="AA841" s="534"/>
      <c r="AB841" s="534"/>
      <c r="AC841" s="534"/>
      <c r="AD841" s="534"/>
      <c r="AE841" s="534"/>
      <c r="AF841" s="534"/>
      <c r="AG841" s="534"/>
      <c r="AH841" s="534"/>
      <c r="AI841" s="534"/>
      <c r="AJ841" s="202"/>
      <c r="AK841" s="73"/>
    </row>
    <row r="842" spans="2:37" ht="15.75">
      <c r="B842" s="18"/>
      <c r="C842" s="182"/>
      <c r="D842" s="182"/>
      <c r="E842" s="540" t="s">
        <v>180</v>
      </c>
      <c r="F842" s="540"/>
      <c r="G842" s="540"/>
      <c r="H842" s="540"/>
      <c r="I842" s="540"/>
      <c r="J842" s="540"/>
      <c r="K842" s="540"/>
      <c r="L842" s="540"/>
      <c r="M842" s="540"/>
      <c r="N842" s="540"/>
      <c r="O842" s="540"/>
      <c r="P842" s="540"/>
      <c r="Q842" s="540"/>
      <c r="R842" s="540"/>
      <c r="S842" s="540"/>
      <c r="T842" s="540"/>
      <c r="U842" s="540"/>
      <c r="V842" s="540"/>
      <c r="W842" s="540"/>
      <c r="X842" s="540"/>
      <c r="Y842" s="540"/>
      <c r="Z842" s="540"/>
      <c r="AA842" s="540"/>
      <c r="AB842" s="540"/>
      <c r="AC842" s="540"/>
      <c r="AD842" s="540"/>
      <c r="AE842" s="540"/>
      <c r="AF842" s="540"/>
      <c r="AG842" s="540"/>
      <c r="AH842" s="540"/>
      <c r="AI842" s="540"/>
      <c r="AJ842" s="202"/>
      <c r="AK842" s="73"/>
    </row>
    <row r="843" spans="2:37" ht="3" customHeight="1">
      <c r="B843" s="18"/>
      <c r="C843" s="182"/>
      <c r="D843" s="182"/>
      <c r="E843" s="540"/>
      <c r="F843" s="540"/>
      <c r="G843" s="540"/>
      <c r="H843" s="540"/>
      <c r="I843" s="540"/>
      <c r="J843" s="540"/>
      <c r="K843" s="540"/>
      <c r="L843" s="540"/>
      <c r="M843" s="540"/>
      <c r="N843" s="540"/>
      <c r="O843" s="540"/>
      <c r="P843" s="540"/>
      <c r="Q843" s="540"/>
      <c r="R843" s="540"/>
      <c r="S843" s="540"/>
      <c r="T843" s="540"/>
      <c r="U843" s="540"/>
      <c r="V843" s="540"/>
      <c r="W843" s="540"/>
      <c r="X843" s="540"/>
      <c r="Y843" s="540"/>
      <c r="Z843" s="540"/>
      <c r="AA843" s="540"/>
      <c r="AB843" s="540"/>
      <c r="AC843" s="540"/>
      <c r="AD843" s="540"/>
      <c r="AE843" s="540"/>
      <c r="AF843" s="540"/>
      <c r="AG843" s="540"/>
      <c r="AH843" s="540"/>
      <c r="AI843" s="540"/>
      <c r="AJ843" s="202"/>
      <c r="AK843" s="73"/>
    </row>
    <row r="844" spans="2:37" ht="27" customHeight="1">
      <c r="B844" s="18"/>
      <c r="C844" s="471" t="s">
        <v>181</v>
      </c>
      <c r="D844" s="471"/>
      <c r="E844" s="471"/>
      <c r="F844" s="471"/>
      <c r="G844" s="471"/>
      <c r="H844" s="471"/>
      <c r="I844" s="471"/>
      <c r="J844" s="471"/>
      <c r="K844" s="471"/>
      <c r="L844" s="471"/>
      <c r="M844" s="471"/>
      <c r="N844" s="471"/>
      <c r="O844" s="471"/>
      <c r="P844" s="471"/>
      <c r="Q844" s="471"/>
      <c r="R844" s="471"/>
      <c r="S844" s="471"/>
      <c r="T844" s="471"/>
      <c r="U844" s="471"/>
      <c r="V844" s="471"/>
      <c r="W844" s="471"/>
      <c r="X844" s="471"/>
      <c r="Y844" s="471"/>
      <c r="Z844" s="471"/>
      <c r="AA844" s="471"/>
      <c r="AB844" s="471"/>
      <c r="AC844" s="471"/>
      <c r="AD844" s="471"/>
      <c r="AE844" s="471"/>
      <c r="AF844" s="471"/>
      <c r="AG844" s="471"/>
      <c r="AH844" s="471"/>
      <c r="AI844" s="471"/>
      <c r="AJ844" s="202"/>
      <c r="AK844" s="73"/>
    </row>
    <row r="845" spans="2:37" ht="14.25" customHeight="1">
      <c r="B845" s="39"/>
      <c r="C845" s="541" t="s">
        <v>182</v>
      </c>
      <c r="D845" s="541"/>
      <c r="E845" s="541"/>
      <c r="F845" s="541"/>
      <c r="G845" s="541"/>
      <c r="H845" s="541"/>
      <c r="I845" s="541"/>
      <c r="J845" s="541"/>
      <c r="K845" s="541"/>
      <c r="L845" s="541"/>
      <c r="M845" s="541"/>
      <c r="N845" s="541"/>
      <c r="O845" s="541"/>
      <c r="P845" s="541"/>
      <c r="Q845" s="541"/>
      <c r="R845" s="541"/>
      <c r="S845" s="541"/>
      <c r="T845" s="541"/>
      <c r="U845" s="541"/>
      <c r="V845" s="541"/>
      <c r="W845" s="541"/>
      <c r="X845" s="541"/>
      <c r="Y845" s="541"/>
      <c r="Z845" s="541"/>
      <c r="AA845" s="541"/>
      <c r="AB845" s="541"/>
      <c r="AC845" s="541"/>
      <c r="AD845" s="541"/>
      <c r="AE845" s="541"/>
      <c r="AF845" s="541"/>
      <c r="AG845" s="541"/>
      <c r="AH845" s="541"/>
      <c r="AI845" s="541"/>
      <c r="AJ845" s="203"/>
      <c r="AK845" s="73"/>
    </row>
    <row r="846" spans="2:37" ht="27" customHeight="1">
      <c r="B846" s="25"/>
      <c r="C846" s="533" t="s">
        <v>183</v>
      </c>
      <c r="D846" s="533"/>
      <c r="E846" s="533"/>
      <c r="F846" s="533"/>
      <c r="G846" s="533"/>
      <c r="H846" s="533"/>
      <c r="I846" s="533"/>
      <c r="J846" s="533"/>
      <c r="K846" s="533"/>
      <c r="L846" s="533"/>
      <c r="M846" s="533"/>
      <c r="N846" s="533"/>
      <c r="O846" s="533"/>
      <c r="P846" s="533"/>
      <c r="Q846" s="533"/>
      <c r="R846" s="533"/>
      <c r="S846" s="533"/>
      <c r="T846" s="533"/>
      <c r="U846" s="533"/>
      <c r="V846" s="533"/>
      <c r="W846" s="533"/>
      <c r="X846" s="533"/>
      <c r="Y846" s="533"/>
      <c r="Z846" s="533"/>
      <c r="AA846" s="533"/>
      <c r="AB846" s="533"/>
      <c r="AC846" s="533"/>
      <c r="AD846" s="533"/>
      <c r="AE846" s="533"/>
      <c r="AF846" s="533"/>
      <c r="AG846" s="533"/>
      <c r="AH846" s="533"/>
      <c r="AI846" s="533"/>
      <c r="AJ846" s="201"/>
      <c r="AK846" s="73"/>
    </row>
    <row r="847" spans="2:37" ht="27.75" customHeight="1">
      <c r="B847" s="18"/>
      <c r="C847" s="471" t="s">
        <v>184</v>
      </c>
      <c r="D847" s="471"/>
      <c r="E847" s="471"/>
      <c r="F847" s="471"/>
      <c r="G847" s="471"/>
      <c r="H847" s="471"/>
      <c r="I847" s="471"/>
      <c r="J847" s="471"/>
      <c r="K847" s="471"/>
      <c r="L847" s="471"/>
      <c r="M847" s="471"/>
      <c r="N847" s="471"/>
      <c r="O847" s="471"/>
      <c r="P847" s="471"/>
      <c r="Q847" s="471"/>
      <c r="R847" s="471"/>
      <c r="S847" s="471"/>
      <c r="T847" s="471"/>
      <c r="U847" s="471"/>
      <c r="V847" s="471"/>
      <c r="W847" s="471"/>
      <c r="X847" s="471"/>
      <c r="Y847" s="471"/>
      <c r="Z847" s="471"/>
      <c r="AA847" s="471"/>
      <c r="AB847" s="471"/>
      <c r="AC847" s="471"/>
      <c r="AD847" s="471"/>
      <c r="AE847" s="471"/>
      <c r="AF847" s="471"/>
      <c r="AG847" s="471"/>
      <c r="AH847" s="471"/>
      <c r="AI847" s="471"/>
      <c r="AJ847" s="202"/>
      <c r="AK847" s="73"/>
    </row>
    <row r="848" spans="2:37" ht="13.5" customHeight="1">
      <c r="B848" s="18"/>
      <c r="C848" s="471"/>
      <c r="D848" s="471"/>
      <c r="E848" s="471"/>
      <c r="F848" s="471"/>
      <c r="G848" s="471"/>
      <c r="H848" s="471"/>
      <c r="I848" s="471"/>
      <c r="J848" s="471"/>
      <c r="K848" s="471"/>
      <c r="L848" s="471"/>
      <c r="M848" s="471"/>
      <c r="N848" s="471"/>
      <c r="O848" s="471"/>
      <c r="P848" s="471"/>
      <c r="Q848" s="471"/>
      <c r="R848" s="471"/>
      <c r="S848" s="471"/>
      <c r="T848" s="471"/>
      <c r="U848" s="471"/>
      <c r="V848" s="471"/>
      <c r="W848" s="471"/>
      <c r="X848" s="471"/>
      <c r="Y848" s="471"/>
      <c r="Z848" s="471"/>
      <c r="AA848" s="471"/>
      <c r="AB848" s="471"/>
      <c r="AC848" s="471"/>
      <c r="AD848" s="471"/>
      <c r="AE848" s="471"/>
      <c r="AF848" s="471"/>
      <c r="AG848" s="471"/>
      <c r="AH848" s="471"/>
      <c r="AI848" s="471"/>
      <c r="AJ848" s="202"/>
      <c r="AK848" s="73"/>
    </row>
    <row r="849" spans="2:37" s="109" customFormat="1" ht="42" customHeight="1">
      <c r="B849" s="113"/>
      <c r="C849" s="274" t="s">
        <v>556</v>
      </c>
      <c r="D849" s="274"/>
      <c r="E849" s="274"/>
      <c r="F849" s="274"/>
      <c r="G849" s="274"/>
      <c r="H849" s="274"/>
      <c r="I849" s="274"/>
      <c r="J849" s="274"/>
      <c r="K849" s="274"/>
      <c r="L849" s="274"/>
      <c r="M849" s="274"/>
      <c r="N849" s="274"/>
      <c r="O849" s="274"/>
      <c r="P849" s="274"/>
      <c r="Q849" s="274"/>
      <c r="R849" s="274"/>
      <c r="S849" s="274"/>
      <c r="T849" s="274"/>
      <c r="U849" s="274"/>
      <c r="V849" s="274"/>
      <c r="W849" s="274"/>
      <c r="X849" s="274"/>
      <c r="Y849" s="274"/>
      <c r="Z849" s="274"/>
      <c r="AA849" s="274"/>
      <c r="AB849" s="274"/>
      <c r="AC849" s="274"/>
      <c r="AD849" s="274"/>
      <c r="AE849" s="274"/>
      <c r="AF849" s="274"/>
      <c r="AG849" s="274"/>
      <c r="AH849" s="274"/>
      <c r="AI849" s="274"/>
      <c r="AJ849" s="204"/>
      <c r="AK849" s="205"/>
    </row>
    <row r="850" spans="2:37" ht="19.5" customHeight="1">
      <c r="B850" s="18"/>
      <c r="C850" s="471" t="s">
        <v>185</v>
      </c>
      <c r="D850" s="471"/>
      <c r="E850" s="471"/>
      <c r="F850" s="471"/>
      <c r="G850" s="471"/>
      <c r="H850" s="471"/>
      <c r="I850" s="471"/>
      <c r="J850" s="471"/>
      <c r="K850" s="471"/>
      <c r="L850" s="471"/>
      <c r="M850" s="471"/>
      <c r="N850" s="471"/>
      <c r="O850" s="471"/>
      <c r="P850" s="471"/>
      <c r="Q850" s="471"/>
      <c r="R850" s="471"/>
      <c r="S850" s="471"/>
      <c r="T850" s="471"/>
      <c r="U850" s="471"/>
      <c r="V850" s="471"/>
      <c r="W850" s="471"/>
      <c r="X850" s="471"/>
      <c r="Y850" s="471"/>
      <c r="Z850" s="471"/>
      <c r="AA850" s="471"/>
      <c r="AB850" s="471"/>
      <c r="AC850" s="471"/>
      <c r="AD850" s="471"/>
      <c r="AE850" s="471"/>
      <c r="AF850" s="471"/>
      <c r="AG850" s="471"/>
      <c r="AH850" s="471"/>
      <c r="AI850" s="471"/>
      <c r="AJ850" s="202"/>
      <c r="AK850" s="73"/>
    </row>
    <row r="851" spans="2:37" ht="27" customHeight="1">
      <c r="B851" s="18"/>
      <c r="C851" s="471" t="s">
        <v>186</v>
      </c>
      <c r="D851" s="471"/>
      <c r="E851" s="471"/>
      <c r="F851" s="471"/>
      <c r="G851" s="471"/>
      <c r="H851" s="471"/>
      <c r="I851" s="471"/>
      <c r="J851" s="471"/>
      <c r="K851" s="471"/>
      <c r="L851" s="471"/>
      <c r="M851" s="471"/>
      <c r="N851" s="471"/>
      <c r="O851" s="471"/>
      <c r="P851" s="471"/>
      <c r="Q851" s="471"/>
      <c r="R851" s="471"/>
      <c r="S851" s="471"/>
      <c r="T851" s="471"/>
      <c r="U851" s="471"/>
      <c r="V851" s="471"/>
      <c r="W851" s="471"/>
      <c r="X851" s="471"/>
      <c r="Y851" s="471"/>
      <c r="Z851" s="471"/>
      <c r="AA851" s="471"/>
      <c r="AB851" s="471"/>
      <c r="AC851" s="471"/>
      <c r="AD851" s="471"/>
      <c r="AE851" s="471"/>
      <c r="AF851" s="471"/>
      <c r="AG851" s="471"/>
      <c r="AH851" s="471"/>
      <c r="AI851" s="471"/>
      <c r="AJ851" s="202"/>
      <c r="AK851" s="73"/>
    </row>
    <row r="852" spans="2:37" ht="21" customHeight="1">
      <c r="B852" s="18"/>
      <c r="C852" s="471" t="s">
        <v>187</v>
      </c>
      <c r="D852" s="471"/>
      <c r="E852" s="471"/>
      <c r="F852" s="471"/>
      <c r="G852" s="471"/>
      <c r="H852" s="471"/>
      <c r="I852" s="471"/>
      <c r="J852" s="471"/>
      <c r="K852" s="471"/>
      <c r="L852" s="471"/>
      <c r="M852" s="471"/>
      <c r="N852" s="471"/>
      <c r="O852" s="471"/>
      <c r="P852" s="471"/>
      <c r="Q852" s="471"/>
      <c r="R852" s="471"/>
      <c r="S852" s="471"/>
      <c r="T852" s="471"/>
      <c r="U852" s="471"/>
      <c r="V852" s="471"/>
      <c r="W852" s="471"/>
      <c r="X852" s="471"/>
      <c r="Y852" s="471"/>
      <c r="Z852" s="471"/>
      <c r="AA852" s="471"/>
      <c r="AB852" s="471"/>
      <c r="AC852" s="471"/>
      <c r="AD852" s="471"/>
      <c r="AE852" s="471"/>
      <c r="AF852" s="471"/>
      <c r="AG852" s="471"/>
      <c r="AH852" s="471"/>
      <c r="AI852" s="471"/>
      <c r="AJ852" s="202"/>
      <c r="AK852" s="73"/>
    </row>
    <row r="853" spans="2:37" ht="15.75">
      <c r="B853" s="18"/>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202"/>
      <c r="AK853" s="73"/>
    </row>
    <row r="854" spans="2:37" ht="15.75">
      <c r="B854" s="18"/>
      <c r="C854" s="281" t="s">
        <v>188</v>
      </c>
      <c r="D854" s="281"/>
      <c r="E854" s="281"/>
      <c r="F854" s="281"/>
      <c r="G854" s="281"/>
      <c r="H854" s="281"/>
      <c r="I854" s="281"/>
      <c r="J854" s="281"/>
      <c r="K854" s="281"/>
      <c r="L854" s="281"/>
      <c r="M854" s="281"/>
      <c r="N854" s="281"/>
      <c r="O854" s="281"/>
      <c r="P854" s="281"/>
      <c r="Q854" s="281"/>
      <c r="R854" s="281"/>
      <c r="S854" s="281"/>
      <c r="T854" s="281"/>
      <c r="U854" s="281"/>
      <c r="V854" s="281"/>
      <c r="W854" s="281"/>
      <c r="X854" s="281"/>
      <c r="Y854" s="281"/>
      <c r="Z854" s="281"/>
      <c r="AA854" s="281"/>
      <c r="AB854" s="281"/>
      <c r="AC854" s="63"/>
      <c r="AD854" s="63"/>
      <c r="AE854" s="63"/>
      <c r="AF854" s="63"/>
      <c r="AG854" s="281" t="s">
        <v>189</v>
      </c>
      <c r="AH854" s="281"/>
      <c r="AI854" s="63"/>
      <c r="AJ854" s="202"/>
      <c r="AK854" s="73"/>
    </row>
    <row r="855" spans="2:37" ht="15.75">
      <c r="B855" s="18"/>
      <c r="C855" s="275"/>
      <c r="D855" s="279"/>
      <c r="E855" s="279"/>
      <c r="F855" s="279"/>
      <c r="G855" s="279"/>
      <c r="H855" s="279"/>
      <c r="I855" s="279"/>
      <c r="J855" s="279"/>
      <c r="K855" s="279"/>
      <c r="L855" s="279"/>
      <c r="M855" s="279"/>
      <c r="N855" s="279"/>
      <c r="O855" s="279"/>
      <c r="P855" s="279"/>
      <c r="Q855" s="279"/>
      <c r="R855" s="279"/>
      <c r="S855" s="279"/>
      <c r="T855" s="279"/>
      <c r="U855" s="279"/>
      <c r="V855" s="279"/>
      <c r="W855" s="279"/>
      <c r="X855" s="279"/>
      <c r="Y855" s="279"/>
      <c r="Z855" s="279"/>
      <c r="AA855" s="279"/>
      <c r="AB855" s="276"/>
      <c r="AC855" s="63"/>
      <c r="AD855" s="63"/>
      <c r="AE855" s="63"/>
      <c r="AF855" s="63"/>
      <c r="AG855" s="275"/>
      <c r="AH855" s="276"/>
      <c r="AI855" s="63"/>
      <c r="AJ855" s="202"/>
      <c r="AK855" s="73"/>
    </row>
    <row r="856" spans="2:37" ht="15.75">
      <c r="B856" s="18"/>
      <c r="C856" s="277"/>
      <c r="D856" s="280"/>
      <c r="E856" s="280"/>
      <c r="F856" s="280"/>
      <c r="G856" s="280"/>
      <c r="H856" s="280"/>
      <c r="I856" s="280"/>
      <c r="J856" s="280"/>
      <c r="K856" s="280"/>
      <c r="L856" s="280"/>
      <c r="M856" s="280"/>
      <c r="N856" s="280"/>
      <c r="O856" s="280"/>
      <c r="P856" s="280"/>
      <c r="Q856" s="280"/>
      <c r="R856" s="280"/>
      <c r="S856" s="280"/>
      <c r="T856" s="280"/>
      <c r="U856" s="280"/>
      <c r="V856" s="280"/>
      <c r="W856" s="280"/>
      <c r="X856" s="280"/>
      <c r="Y856" s="280"/>
      <c r="Z856" s="280"/>
      <c r="AA856" s="280"/>
      <c r="AB856" s="278"/>
      <c r="AC856" s="63"/>
      <c r="AD856" s="63"/>
      <c r="AE856" s="63"/>
      <c r="AF856" s="63"/>
      <c r="AG856" s="277"/>
      <c r="AH856" s="278"/>
      <c r="AI856" s="63"/>
      <c r="AJ856" s="202"/>
      <c r="AK856" s="73"/>
    </row>
    <row r="857" spans="2:37" ht="17.25" customHeight="1">
      <c r="B857" s="39"/>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203"/>
      <c r="AK857" s="73"/>
    </row>
    <row r="858" spans="2:37" ht="15.75">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row>
    <row r="859" spans="2:37" ht="18" customHeight="1">
      <c r="B859" s="16"/>
      <c r="C859" s="859" t="s">
        <v>341</v>
      </c>
      <c r="D859" s="860"/>
      <c r="E859" s="860"/>
      <c r="F859" s="860"/>
      <c r="G859" s="860"/>
      <c r="H859" s="860"/>
      <c r="I859" s="860"/>
      <c r="J859" s="860"/>
      <c r="K859" s="860"/>
      <c r="L859" s="860"/>
      <c r="M859" s="860"/>
      <c r="N859" s="860"/>
      <c r="O859" s="860"/>
      <c r="P859" s="860"/>
      <c r="Q859" s="860"/>
      <c r="R859" s="860"/>
      <c r="S859" s="860"/>
      <c r="T859" s="860"/>
      <c r="U859" s="860"/>
      <c r="V859" s="860"/>
      <c r="W859" s="860"/>
      <c r="X859" s="860"/>
      <c r="Y859" s="860"/>
      <c r="Z859" s="860"/>
      <c r="AA859" s="860"/>
      <c r="AB859" s="860"/>
      <c r="AC859" s="860"/>
      <c r="AD859" s="860"/>
      <c r="AE859" s="860"/>
      <c r="AF859" s="860"/>
      <c r="AG859" s="860"/>
      <c r="AH859" s="860"/>
      <c r="AI859" s="860"/>
      <c r="AJ859" s="201"/>
      <c r="AK859" s="73"/>
    </row>
    <row r="860" spans="2:37" ht="24" customHeight="1">
      <c r="B860" s="41"/>
      <c r="C860" s="282" t="s">
        <v>568</v>
      </c>
      <c r="D860" s="282"/>
      <c r="E860" s="282"/>
      <c r="F860" s="282"/>
      <c r="G860" s="282"/>
      <c r="H860" s="282"/>
      <c r="I860" s="282"/>
      <c r="J860" s="282"/>
      <c r="K860" s="282"/>
      <c r="L860" s="282"/>
      <c r="M860" s="282"/>
      <c r="N860" s="282"/>
      <c r="O860" s="282"/>
      <c r="P860" s="282"/>
      <c r="Q860" s="282"/>
      <c r="R860" s="282"/>
      <c r="S860" s="282"/>
      <c r="T860" s="282"/>
      <c r="U860" s="282"/>
      <c r="V860" s="282"/>
      <c r="W860" s="282"/>
      <c r="X860" s="282"/>
      <c r="Y860" s="282"/>
      <c r="Z860" s="282"/>
      <c r="AA860" s="282"/>
      <c r="AB860" s="282"/>
      <c r="AC860" s="282"/>
      <c r="AD860" s="282"/>
      <c r="AE860" s="282"/>
      <c r="AF860" s="282"/>
      <c r="AG860" s="282"/>
      <c r="AH860" s="282"/>
      <c r="AI860" s="282"/>
      <c r="AJ860" s="202"/>
      <c r="AK860" s="73"/>
    </row>
    <row r="861" spans="2:37" ht="53.25" customHeight="1">
      <c r="B861" s="18"/>
      <c r="C861" s="272" t="s">
        <v>342</v>
      </c>
      <c r="D861" s="272"/>
      <c r="E861" s="272"/>
      <c r="F861" s="272"/>
      <c r="G861" s="272"/>
      <c r="H861" s="272"/>
      <c r="I861" s="272"/>
      <c r="J861" s="255" t="s">
        <v>582</v>
      </c>
      <c r="K861" s="256"/>
      <c r="L861" s="256"/>
      <c r="M861" s="256"/>
      <c r="N861" s="256"/>
      <c r="O861" s="256"/>
      <c r="P861" s="256"/>
      <c r="Q861" s="256"/>
      <c r="R861" s="256"/>
      <c r="S861" s="256"/>
      <c r="T861" s="256"/>
      <c r="U861" s="256"/>
      <c r="V861" s="256"/>
      <c r="W861" s="256"/>
      <c r="X861" s="256"/>
      <c r="Y861" s="256"/>
      <c r="Z861" s="256"/>
      <c r="AA861" s="256"/>
      <c r="AB861" s="256"/>
      <c r="AC861" s="256"/>
      <c r="AD861" s="256"/>
      <c r="AE861" s="256"/>
      <c r="AF861" s="257"/>
      <c r="AG861" s="143"/>
      <c r="AH861" s="144"/>
      <c r="AI861" s="145"/>
      <c r="AJ861" s="202"/>
      <c r="AK861" s="73"/>
    </row>
    <row r="862" spans="2:37" ht="28.5" customHeight="1">
      <c r="B862" s="18"/>
      <c r="C862" s="272"/>
      <c r="D862" s="272"/>
      <c r="E862" s="272"/>
      <c r="F862" s="272"/>
      <c r="G862" s="272"/>
      <c r="H862" s="272"/>
      <c r="I862" s="272"/>
      <c r="J862" s="255" t="s">
        <v>639</v>
      </c>
      <c r="K862" s="256"/>
      <c r="L862" s="256"/>
      <c r="M862" s="256"/>
      <c r="N862" s="256"/>
      <c r="O862" s="256"/>
      <c r="P862" s="256"/>
      <c r="Q862" s="256"/>
      <c r="R862" s="256"/>
      <c r="S862" s="256"/>
      <c r="T862" s="256"/>
      <c r="U862" s="256"/>
      <c r="V862" s="256"/>
      <c r="W862" s="256"/>
      <c r="X862" s="256"/>
      <c r="Y862" s="256"/>
      <c r="Z862" s="256"/>
      <c r="AA862" s="256"/>
      <c r="AB862" s="256"/>
      <c r="AC862" s="256"/>
      <c r="AD862" s="256"/>
      <c r="AE862" s="256"/>
      <c r="AF862" s="257"/>
      <c r="AG862" s="258"/>
      <c r="AH862" s="259"/>
      <c r="AI862" s="260"/>
      <c r="AJ862" s="202"/>
      <c r="AK862" s="73"/>
    </row>
    <row r="863" spans="2:37" ht="40.5" customHeight="1">
      <c r="B863" s="18"/>
      <c r="C863" s="272"/>
      <c r="D863" s="272"/>
      <c r="E863" s="272"/>
      <c r="F863" s="272"/>
      <c r="G863" s="272"/>
      <c r="H863" s="272"/>
      <c r="I863" s="272"/>
      <c r="J863" s="472" t="s">
        <v>638</v>
      </c>
      <c r="K863" s="473"/>
      <c r="L863" s="473"/>
      <c r="M863" s="473"/>
      <c r="N863" s="473"/>
      <c r="O863" s="473"/>
      <c r="P863" s="473"/>
      <c r="Q863" s="473"/>
      <c r="R863" s="473"/>
      <c r="S863" s="473"/>
      <c r="T863" s="473"/>
      <c r="U863" s="473"/>
      <c r="V863" s="473"/>
      <c r="W863" s="473"/>
      <c r="X863" s="473"/>
      <c r="Y863" s="473"/>
      <c r="Z863" s="473"/>
      <c r="AA863" s="473"/>
      <c r="AB863" s="473"/>
      <c r="AC863" s="473"/>
      <c r="AD863" s="473"/>
      <c r="AE863" s="473"/>
      <c r="AF863" s="474"/>
      <c r="AG863" s="258"/>
      <c r="AH863" s="259"/>
      <c r="AI863" s="260"/>
      <c r="AJ863" s="202"/>
      <c r="AK863" s="73"/>
    </row>
    <row r="864" spans="2:37" ht="37.5" customHeight="1">
      <c r="B864" s="18"/>
      <c r="C864" s="272"/>
      <c r="D864" s="272"/>
      <c r="E864" s="272"/>
      <c r="F864" s="272"/>
      <c r="G864" s="272"/>
      <c r="H864" s="272"/>
      <c r="I864" s="272"/>
      <c r="J864" s="255" t="s">
        <v>640</v>
      </c>
      <c r="K864" s="256"/>
      <c r="L864" s="256"/>
      <c r="M864" s="256"/>
      <c r="N864" s="256"/>
      <c r="O864" s="256"/>
      <c r="P864" s="256"/>
      <c r="Q864" s="256"/>
      <c r="R864" s="256"/>
      <c r="S864" s="256"/>
      <c r="T864" s="256"/>
      <c r="U864" s="256"/>
      <c r="V864" s="256"/>
      <c r="W864" s="256"/>
      <c r="X864" s="256"/>
      <c r="Y864" s="256"/>
      <c r="Z864" s="256"/>
      <c r="AA864" s="256"/>
      <c r="AB864" s="256"/>
      <c r="AC864" s="256"/>
      <c r="AD864" s="256"/>
      <c r="AE864" s="256"/>
      <c r="AF864" s="257"/>
      <c r="AG864" s="258"/>
      <c r="AH864" s="259"/>
      <c r="AI864" s="260"/>
      <c r="AJ864" s="202"/>
      <c r="AK864" s="73"/>
    </row>
    <row r="865" spans="2:37" ht="79.5" customHeight="1">
      <c r="B865" s="18"/>
      <c r="C865" s="272"/>
      <c r="D865" s="272"/>
      <c r="E865" s="272"/>
      <c r="F865" s="272"/>
      <c r="G865" s="272"/>
      <c r="H865" s="272"/>
      <c r="I865" s="272"/>
      <c r="J865" s="472" t="s">
        <v>641</v>
      </c>
      <c r="K865" s="473"/>
      <c r="L865" s="473"/>
      <c r="M865" s="473"/>
      <c r="N865" s="473"/>
      <c r="O865" s="473"/>
      <c r="P865" s="473"/>
      <c r="Q865" s="473"/>
      <c r="R865" s="473"/>
      <c r="S865" s="473"/>
      <c r="T865" s="473"/>
      <c r="U865" s="473"/>
      <c r="V865" s="473"/>
      <c r="W865" s="473"/>
      <c r="X865" s="473"/>
      <c r="Y865" s="473"/>
      <c r="Z865" s="473"/>
      <c r="AA865" s="473"/>
      <c r="AB865" s="473"/>
      <c r="AC865" s="473"/>
      <c r="AD865" s="473"/>
      <c r="AE865" s="473"/>
      <c r="AF865" s="474"/>
      <c r="AG865" s="258"/>
      <c r="AH865" s="259"/>
      <c r="AI865" s="260"/>
      <c r="AJ865" s="202"/>
      <c r="AK865" s="73"/>
    </row>
    <row r="866" spans="2:37" ht="44.25" customHeight="1">
      <c r="B866" s="18"/>
      <c r="C866" s="272"/>
      <c r="D866" s="272"/>
      <c r="E866" s="272"/>
      <c r="F866" s="272"/>
      <c r="G866" s="272"/>
      <c r="H866" s="272"/>
      <c r="I866" s="272"/>
      <c r="J866" s="255" t="s">
        <v>642</v>
      </c>
      <c r="K866" s="256"/>
      <c r="L866" s="256"/>
      <c r="M866" s="256"/>
      <c r="N866" s="256"/>
      <c r="O866" s="256"/>
      <c r="P866" s="256"/>
      <c r="Q866" s="256"/>
      <c r="R866" s="256"/>
      <c r="S866" s="256"/>
      <c r="T866" s="256"/>
      <c r="U866" s="256"/>
      <c r="V866" s="256"/>
      <c r="W866" s="256"/>
      <c r="X866" s="256"/>
      <c r="Y866" s="256"/>
      <c r="Z866" s="256"/>
      <c r="AA866" s="256"/>
      <c r="AB866" s="256"/>
      <c r="AC866" s="256"/>
      <c r="AD866" s="256"/>
      <c r="AE866" s="256"/>
      <c r="AF866" s="257"/>
      <c r="AG866" s="258"/>
      <c r="AH866" s="259"/>
      <c r="AI866" s="260"/>
      <c r="AJ866" s="202"/>
      <c r="AK866" s="73"/>
    </row>
    <row r="867" spans="2:37" ht="26.25" customHeight="1">
      <c r="B867" s="18"/>
      <c r="C867" s="272"/>
      <c r="D867" s="272"/>
      <c r="E867" s="272"/>
      <c r="F867" s="272"/>
      <c r="G867" s="272"/>
      <c r="H867" s="272"/>
      <c r="I867" s="272"/>
      <c r="J867" s="255" t="s">
        <v>643</v>
      </c>
      <c r="K867" s="256"/>
      <c r="L867" s="256"/>
      <c r="M867" s="256"/>
      <c r="N867" s="256"/>
      <c r="O867" s="256"/>
      <c r="P867" s="256"/>
      <c r="Q867" s="256"/>
      <c r="R867" s="256"/>
      <c r="S867" s="256"/>
      <c r="T867" s="256"/>
      <c r="U867" s="256"/>
      <c r="V867" s="256"/>
      <c r="W867" s="256"/>
      <c r="X867" s="256"/>
      <c r="Y867" s="256"/>
      <c r="Z867" s="256"/>
      <c r="AA867" s="256"/>
      <c r="AB867" s="256"/>
      <c r="AC867" s="256"/>
      <c r="AD867" s="256"/>
      <c r="AE867" s="256"/>
      <c r="AF867" s="257"/>
      <c r="AG867" s="177"/>
      <c r="AH867" s="179"/>
      <c r="AI867" s="178"/>
      <c r="AJ867" s="202"/>
      <c r="AK867" s="73"/>
    </row>
    <row r="868" spans="2:37" ht="24.75" customHeight="1">
      <c r="B868" s="18"/>
      <c r="C868" s="272"/>
      <c r="D868" s="272"/>
      <c r="E868" s="272"/>
      <c r="F868" s="272"/>
      <c r="G868" s="272"/>
      <c r="H868" s="272"/>
      <c r="I868" s="272"/>
      <c r="J868" s="255" t="s">
        <v>644</v>
      </c>
      <c r="K868" s="256"/>
      <c r="L868" s="256"/>
      <c r="M868" s="256"/>
      <c r="N868" s="256"/>
      <c r="O868" s="256"/>
      <c r="P868" s="256"/>
      <c r="Q868" s="256"/>
      <c r="R868" s="256"/>
      <c r="S868" s="256"/>
      <c r="T868" s="256"/>
      <c r="U868" s="256"/>
      <c r="V868" s="256"/>
      <c r="W868" s="256"/>
      <c r="X868" s="256"/>
      <c r="Y868" s="256"/>
      <c r="Z868" s="256"/>
      <c r="AA868" s="256"/>
      <c r="AB868" s="256"/>
      <c r="AC868" s="256"/>
      <c r="AD868" s="256"/>
      <c r="AE868" s="256"/>
      <c r="AF868" s="257"/>
      <c r="AG868" s="177"/>
      <c r="AH868" s="179"/>
      <c r="AI868" s="178"/>
      <c r="AJ868" s="202"/>
      <c r="AK868" s="73"/>
    </row>
    <row r="869" spans="2:37" ht="18.75" customHeight="1">
      <c r="B869" s="18"/>
      <c r="C869" s="272"/>
      <c r="D869" s="272"/>
      <c r="E869" s="272"/>
      <c r="F869" s="272"/>
      <c r="G869" s="272"/>
      <c r="H869" s="272"/>
      <c r="I869" s="272"/>
      <c r="J869" s="472" t="s">
        <v>645</v>
      </c>
      <c r="K869" s="473"/>
      <c r="L869" s="473"/>
      <c r="M869" s="473"/>
      <c r="N869" s="473"/>
      <c r="O869" s="473"/>
      <c r="P869" s="473"/>
      <c r="Q869" s="473"/>
      <c r="R869" s="473"/>
      <c r="S869" s="473"/>
      <c r="T869" s="473"/>
      <c r="U869" s="473"/>
      <c r="V869" s="473"/>
      <c r="W869" s="473"/>
      <c r="X869" s="473"/>
      <c r="Y869" s="473"/>
      <c r="Z869" s="473"/>
      <c r="AA869" s="473"/>
      <c r="AB869" s="473"/>
      <c r="AC869" s="473"/>
      <c r="AD869" s="473"/>
      <c r="AE869" s="473"/>
      <c r="AF869" s="474"/>
      <c r="AG869" s="177"/>
      <c r="AH869" s="179"/>
      <c r="AI869" s="178"/>
      <c r="AJ869" s="202"/>
      <c r="AK869" s="73"/>
    </row>
    <row r="870" spans="2:37" ht="26.25" customHeight="1">
      <c r="B870" s="18"/>
      <c r="C870" s="272"/>
      <c r="D870" s="272"/>
      <c r="E870" s="272"/>
      <c r="F870" s="272"/>
      <c r="G870" s="272"/>
      <c r="H870" s="272"/>
      <c r="I870" s="272"/>
      <c r="J870" s="472" t="s">
        <v>646</v>
      </c>
      <c r="K870" s="473"/>
      <c r="L870" s="473"/>
      <c r="M870" s="473"/>
      <c r="N870" s="473"/>
      <c r="O870" s="473"/>
      <c r="P870" s="473"/>
      <c r="Q870" s="473"/>
      <c r="R870" s="473"/>
      <c r="S870" s="473"/>
      <c r="T870" s="473"/>
      <c r="U870" s="473"/>
      <c r="V870" s="473"/>
      <c r="W870" s="473"/>
      <c r="X870" s="473"/>
      <c r="Y870" s="473"/>
      <c r="Z870" s="473"/>
      <c r="AA870" s="473"/>
      <c r="AB870" s="473"/>
      <c r="AC870" s="473"/>
      <c r="AD870" s="473"/>
      <c r="AE870" s="473"/>
      <c r="AF870" s="474"/>
      <c r="AG870" s="177"/>
      <c r="AH870" s="179"/>
      <c r="AI870" s="178"/>
      <c r="AJ870" s="202"/>
      <c r="AK870" s="73"/>
    </row>
    <row r="871" spans="2:37" ht="26.25" customHeight="1">
      <c r="B871" s="18"/>
      <c r="C871" s="272"/>
      <c r="D871" s="272"/>
      <c r="E871" s="272"/>
      <c r="F871" s="272"/>
      <c r="G871" s="272"/>
      <c r="H871" s="272"/>
      <c r="I871" s="272"/>
      <c r="J871" s="255" t="s">
        <v>647</v>
      </c>
      <c r="K871" s="256"/>
      <c r="L871" s="256"/>
      <c r="M871" s="256"/>
      <c r="N871" s="256"/>
      <c r="O871" s="256"/>
      <c r="P871" s="256"/>
      <c r="Q871" s="256"/>
      <c r="R871" s="256"/>
      <c r="S871" s="256"/>
      <c r="T871" s="256"/>
      <c r="U871" s="256"/>
      <c r="V871" s="256"/>
      <c r="W871" s="256"/>
      <c r="X871" s="256"/>
      <c r="Y871" s="256"/>
      <c r="Z871" s="256"/>
      <c r="AA871" s="256"/>
      <c r="AB871" s="256"/>
      <c r="AC871" s="256"/>
      <c r="AD871" s="256"/>
      <c r="AE871" s="256"/>
      <c r="AF871" s="257"/>
      <c r="AG871" s="177"/>
      <c r="AH871" s="179"/>
      <c r="AI871" s="178"/>
      <c r="AJ871" s="202"/>
      <c r="AK871" s="73"/>
    </row>
    <row r="872" spans="2:37" ht="26.25" customHeight="1">
      <c r="B872" s="18"/>
      <c r="C872" s="272"/>
      <c r="D872" s="272"/>
      <c r="E872" s="272"/>
      <c r="F872" s="272"/>
      <c r="G872" s="272"/>
      <c r="H872" s="272"/>
      <c r="I872" s="272"/>
      <c r="J872" s="255" t="s">
        <v>561</v>
      </c>
      <c r="K872" s="256"/>
      <c r="L872" s="256"/>
      <c r="M872" s="256"/>
      <c r="N872" s="256"/>
      <c r="O872" s="256"/>
      <c r="P872" s="256"/>
      <c r="Q872" s="256"/>
      <c r="R872" s="256"/>
      <c r="S872" s="256"/>
      <c r="T872" s="256"/>
      <c r="U872" s="256"/>
      <c r="V872" s="256"/>
      <c r="W872" s="256"/>
      <c r="X872" s="256"/>
      <c r="Y872" s="256"/>
      <c r="Z872" s="256"/>
      <c r="AA872" s="256"/>
      <c r="AB872" s="256"/>
      <c r="AC872" s="256"/>
      <c r="AD872" s="256"/>
      <c r="AE872" s="256"/>
      <c r="AF872" s="257"/>
      <c r="AG872" s="177"/>
      <c r="AH872" s="179"/>
      <c r="AI872" s="178"/>
      <c r="AJ872" s="202"/>
      <c r="AK872" s="73"/>
    </row>
    <row r="873" spans="2:37" ht="26.25" customHeight="1">
      <c r="B873" s="18"/>
      <c r="C873" s="272"/>
      <c r="D873" s="272"/>
      <c r="E873" s="272"/>
      <c r="F873" s="272"/>
      <c r="G873" s="272"/>
      <c r="H873" s="272"/>
      <c r="I873" s="272"/>
      <c r="J873" s="255" t="s">
        <v>560</v>
      </c>
      <c r="K873" s="256"/>
      <c r="L873" s="256"/>
      <c r="M873" s="256"/>
      <c r="N873" s="256"/>
      <c r="O873" s="256"/>
      <c r="P873" s="256"/>
      <c r="Q873" s="256"/>
      <c r="R873" s="256"/>
      <c r="S873" s="256"/>
      <c r="T873" s="256"/>
      <c r="U873" s="256"/>
      <c r="V873" s="256"/>
      <c r="W873" s="256"/>
      <c r="X873" s="256"/>
      <c r="Y873" s="256"/>
      <c r="Z873" s="256"/>
      <c r="AA873" s="256"/>
      <c r="AB873" s="256"/>
      <c r="AC873" s="256"/>
      <c r="AD873" s="256"/>
      <c r="AE873" s="256"/>
      <c r="AF873" s="257"/>
      <c r="AG873" s="177"/>
      <c r="AH873" s="179"/>
      <c r="AI873" s="178"/>
      <c r="AJ873" s="202"/>
      <c r="AK873" s="73"/>
    </row>
    <row r="874" spans="2:37" ht="40.5" customHeight="1">
      <c r="B874" s="18"/>
      <c r="C874" s="272"/>
      <c r="D874" s="272"/>
      <c r="E874" s="272"/>
      <c r="F874" s="272"/>
      <c r="G874" s="272"/>
      <c r="H874" s="272"/>
      <c r="I874" s="272"/>
      <c r="J874" s="255" t="s">
        <v>648</v>
      </c>
      <c r="K874" s="256"/>
      <c r="L874" s="256"/>
      <c r="M874" s="256"/>
      <c r="N874" s="256"/>
      <c r="O874" s="256"/>
      <c r="P874" s="256"/>
      <c r="Q874" s="256"/>
      <c r="R874" s="256"/>
      <c r="S874" s="256"/>
      <c r="T874" s="256"/>
      <c r="U874" s="256"/>
      <c r="V874" s="256"/>
      <c r="W874" s="256"/>
      <c r="X874" s="256"/>
      <c r="Y874" s="256"/>
      <c r="Z874" s="256"/>
      <c r="AA874" s="256"/>
      <c r="AB874" s="256"/>
      <c r="AC874" s="256"/>
      <c r="AD874" s="256"/>
      <c r="AE874" s="256"/>
      <c r="AF874" s="257"/>
      <c r="AG874" s="258"/>
      <c r="AH874" s="259"/>
      <c r="AI874" s="260"/>
      <c r="AJ874" s="202"/>
      <c r="AK874" s="73"/>
    </row>
    <row r="875" spans="2:37" ht="23.25" customHeight="1">
      <c r="B875" s="18"/>
      <c r="C875" s="272"/>
      <c r="D875" s="272"/>
      <c r="E875" s="272"/>
      <c r="F875" s="272"/>
      <c r="G875" s="272"/>
      <c r="H875" s="272"/>
      <c r="I875" s="272"/>
      <c r="J875" s="255" t="s">
        <v>649</v>
      </c>
      <c r="K875" s="256"/>
      <c r="L875" s="256"/>
      <c r="M875" s="256"/>
      <c r="N875" s="256"/>
      <c r="O875" s="256"/>
      <c r="P875" s="256"/>
      <c r="Q875" s="256"/>
      <c r="R875" s="256"/>
      <c r="S875" s="256"/>
      <c r="T875" s="256"/>
      <c r="U875" s="256"/>
      <c r="V875" s="256"/>
      <c r="W875" s="256"/>
      <c r="X875" s="256"/>
      <c r="Y875" s="256"/>
      <c r="Z875" s="256"/>
      <c r="AA875" s="256"/>
      <c r="AB875" s="256"/>
      <c r="AC875" s="256"/>
      <c r="AD875" s="256"/>
      <c r="AE875" s="256"/>
      <c r="AF875" s="257"/>
      <c r="AG875" s="258"/>
      <c r="AH875" s="259"/>
      <c r="AI875" s="260"/>
      <c r="AJ875" s="202"/>
      <c r="AK875" s="73"/>
    </row>
    <row r="876" spans="2:37" ht="38.25" customHeight="1">
      <c r="B876" s="18"/>
      <c r="C876" s="272"/>
      <c r="D876" s="272"/>
      <c r="E876" s="272"/>
      <c r="F876" s="272"/>
      <c r="G876" s="272"/>
      <c r="H876" s="272"/>
      <c r="I876" s="272"/>
      <c r="J876" s="255" t="s">
        <v>650</v>
      </c>
      <c r="K876" s="256"/>
      <c r="L876" s="256"/>
      <c r="M876" s="256"/>
      <c r="N876" s="256"/>
      <c r="O876" s="256"/>
      <c r="P876" s="256"/>
      <c r="Q876" s="256"/>
      <c r="R876" s="256"/>
      <c r="S876" s="256"/>
      <c r="T876" s="256"/>
      <c r="U876" s="256"/>
      <c r="V876" s="256"/>
      <c r="W876" s="256"/>
      <c r="X876" s="256"/>
      <c r="Y876" s="256"/>
      <c r="Z876" s="256"/>
      <c r="AA876" s="256"/>
      <c r="AB876" s="256"/>
      <c r="AC876" s="256"/>
      <c r="AD876" s="256"/>
      <c r="AE876" s="256"/>
      <c r="AF876" s="257"/>
      <c r="AG876" s="258"/>
      <c r="AH876" s="259"/>
      <c r="AI876" s="260"/>
      <c r="AJ876" s="202"/>
      <c r="AK876" s="73"/>
    </row>
    <row r="877" spans="2:37" ht="25.5" customHeight="1">
      <c r="B877" s="18"/>
      <c r="C877" s="272"/>
      <c r="D877" s="272"/>
      <c r="E877" s="272"/>
      <c r="F877" s="272"/>
      <c r="G877" s="272"/>
      <c r="H877" s="272"/>
      <c r="I877" s="272"/>
      <c r="J877" s="255" t="s">
        <v>651</v>
      </c>
      <c r="K877" s="256"/>
      <c r="L877" s="256"/>
      <c r="M877" s="256"/>
      <c r="N877" s="256"/>
      <c r="O877" s="256"/>
      <c r="P877" s="256"/>
      <c r="Q877" s="256"/>
      <c r="R877" s="256"/>
      <c r="S877" s="256"/>
      <c r="T877" s="256"/>
      <c r="U877" s="256"/>
      <c r="V877" s="256"/>
      <c r="W877" s="256"/>
      <c r="X877" s="256"/>
      <c r="Y877" s="256"/>
      <c r="Z877" s="256"/>
      <c r="AA877" s="256"/>
      <c r="AB877" s="256"/>
      <c r="AC877" s="256"/>
      <c r="AD877" s="256"/>
      <c r="AE877" s="256"/>
      <c r="AF877" s="257"/>
      <c r="AG877" s="258"/>
      <c r="AH877" s="259"/>
      <c r="AI877" s="260"/>
      <c r="AJ877" s="202"/>
      <c r="AK877" s="73"/>
    </row>
    <row r="878" spans="2:37" ht="51" customHeight="1">
      <c r="B878" s="18"/>
      <c r="C878" s="272"/>
      <c r="D878" s="272"/>
      <c r="E878" s="272"/>
      <c r="F878" s="272"/>
      <c r="G878" s="272"/>
      <c r="H878" s="272"/>
      <c r="I878" s="272"/>
      <c r="J878" s="255" t="s">
        <v>653</v>
      </c>
      <c r="K878" s="256"/>
      <c r="L878" s="256"/>
      <c r="M878" s="256"/>
      <c r="N878" s="256"/>
      <c r="O878" s="256"/>
      <c r="P878" s="256"/>
      <c r="Q878" s="256"/>
      <c r="R878" s="256"/>
      <c r="S878" s="256"/>
      <c r="T878" s="256"/>
      <c r="U878" s="256"/>
      <c r="V878" s="256"/>
      <c r="W878" s="256"/>
      <c r="X878" s="256"/>
      <c r="Y878" s="256"/>
      <c r="Z878" s="256"/>
      <c r="AA878" s="256"/>
      <c r="AB878" s="256"/>
      <c r="AC878" s="256"/>
      <c r="AD878" s="256"/>
      <c r="AE878" s="256"/>
      <c r="AF878" s="257"/>
      <c r="AG878" s="258"/>
      <c r="AH878" s="259"/>
      <c r="AI878" s="260"/>
      <c r="AJ878" s="202"/>
      <c r="AK878" s="73"/>
    </row>
    <row r="879" spans="2:37" ht="25.5" customHeight="1">
      <c r="B879" s="18"/>
      <c r="C879" s="272"/>
      <c r="D879" s="272"/>
      <c r="E879" s="272"/>
      <c r="F879" s="272"/>
      <c r="G879" s="272"/>
      <c r="H879" s="272"/>
      <c r="I879" s="272"/>
      <c r="J879" s="255" t="s">
        <v>654</v>
      </c>
      <c r="K879" s="256"/>
      <c r="L879" s="256"/>
      <c r="M879" s="256"/>
      <c r="N879" s="256"/>
      <c r="O879" s="256"/>
      <c r="P879" s="256"/>
      <c r="Q879" s="256"/>
      <c r="R879" s="256"/>
      <c r="S879" s="256"/>
      <c r="T879" s="256"/>
      <c r="U879" s="256"/>
      <c r="V879" s="256"/>
      <c r="W879" s="256"/>
      <c r="X879" s="256"/>
      <c r="Y879" s="256"/>
      <c r="Z879" s="256"/>
      <c r="AA879" s="256"/>
      <c r="AB879" s="256"/>
      <c r="AC879" s="256"/>
      <c r="AD879" s="256"/>
      <c r="AE879" s="256"/>
      <c r="AF879" s="257"/>
      <c r="AG879" s="258"/>
      <c r="AH879" s="259"/>
      <c r="AI879" s="260"/>
      <c r="AJ879" s="202"/>
      <c r="AK879" s="73"/>
    </row>
    <row r="880" spans="2:37" ht="28.5" customHeight="1">
      <c r="B880" s="18"/>
      <c r="C880" s="272"/>
      <c r="D880" s="272"/>
      <c r="E880" s="272"/>
      <c r="F880" s="272"/>
      <c r="G880" s="272"/>
      <c r="H880" s="272"/>
      <c r="I880" s="272"/>
      <c r="J880" s="255" t="s">
        <v>655</v>
      </c>
      <c r="K880" s="256"/>
      <c r="L880" s="256"/>
      <c r="M880" s="256"/>
      <c r="N880" s="256"/>
      <c r="O880" s="256"/>
      <c r="P880" s="256"/>
      <c r="Q880" s="256"/>
      <c r="R880" s="256"/>
      <c r="S880" s="256"/>
      <c r="T880" s="256"/>
      <c r="U880" s="256"/>
      <c r="V880" s="256"/>
      <c r="W880" s="256"/>
      <c r="X880" s="256"/>
      <c r="Y880" s="256"/>
      <c r="Z880" s="256"/>
      <c r="AA880" s="256"/>
      <c r="AB880" s="256"/>
      <c r="AC880" s="256"/>
      <c r="AD880" s="256"/>
      <c r="AE880" s="256"/>
      <c r="AF880" s="257"/>
      <c r="AG880" s="258"/>
      <c r="AH880" s="259"/>
      <c r="AI880" s="260"/>
      <c r="AJ880" s="202"/>
      <c r="AK880" s="73"/>
    </row>
    <row r="881" spans="2:37" ht="22.5" customHeight="1">
      <c r="B881" s="18"/>
      <c r="C881" s="272"/>
      <c r="D881" s="272"/>
      <c r="E881" s="272"/>
      <c r="F881" s="272"/>
      <c r="G881" s="272"/>
      <c r="H881" s="272"/>
      <c r="I881" s="272"/>
      <c r="J881" s="255" t="s">
        <v>656</v>
      </c>
      <c r="K881" s="256"/>
      <c r="L881" s="256"/>
      <c r="M881" s="256"/>
      <c r="N881" s="256"/>
      <c r="O881" s="256"/>
      <c r="P881" s="256"/>
      <c r="Q881" s="256"/>
      <c r="R881" s="256"/>
      <c r="S881" s="256"/>
      <c r="T881" s="256"/>
      <c r="U881" s="256"/>
      <c r="V881" s="256"/>
      <c r="W881" s="256"/>
      <c r="X881" s="256"/>
      <c r="Y881" s="256"/>
      <c r="Z881" s="256"/>
      <c r="AA881" s="256"/>
      <c r="AB881" s="256"/>
      <c r="AC881" s="256"/>
      <c r="AD881" s="256"/>
      <c r="AE881" s="256"/>
      <c r="AF881" s="257"/>
      <c r="AG881" s="258"/>
      <c r="AH881" s="259"/>
      <c r="AI881" s="260"/>
      <c r="AJ881" s="202"/>
      <c r="AK881" s="73"/>
    </row>
    <row r="882" spans="2:37" ht="119.25" customHeight="1">
      <c r="B882" s="18"/>
      <c r="C882" s="272"/>
      <c r="D882" s="272"/>
      <c r="E882" s="272"/>
      <c r="F882" s="272"/>
      <c r="G882" s="272"/>
      <c r="H882" s="272"/>
      <c r="I882" s="272"/>
      <c r="J882" s="255" t="s">
        <v>652</v>
      </c>
      <c r="K882" s="256"/>
      <c r="L882" s="256"/>
      <c r="M882" s="256"/>
      <c r="N882" s="256"/>
      <c r="O882" s="256"/>
      <c r="P882" s="256"/>
      <c r="Q882" s="256"/>
      <c r="R882" s="256"/>
      <c r="S882" s="256"/>
      <c r="T882" s="256"/>
      <c r="U882" s="256"/>
      <c r="V882" s="256"/>
      <c r="W882" s="256"/>
      <c r="X882" s="256"/>
      <c r="Y882" s="256"/>
      <c r="Z882" s="256"/>
      <c r="AA882" s="256"/>
      <c r="AB882" s="256"/>
      <c r="AC882" s="256"/>
      <c r="AD882" s="256"/>
      <c r="AE882" s="256"/>
      <c r="AF882" s="257"/>
      <c r="AG882" s="177"/>
      <c r="AH882" s="179"/>
      <c r="AI882" s="178"/>
      <c r="AJ882" s="202"/>
      <c r="AK882" s="73"/>
    </row>
    <row r="883" spans="2:37" ht="69" customHeight="1">
      <c r="B883" s="18"/>
      <c r="C883" s="272"/>
      <c r="D883" s="272"/>
      <c r="E883" s="272"/>
      <c r="F883" s="272"/>
      <c r="G883" s="272"/>
      <c r="H883" s="272"/>
      <c r="I883" s="272"/>
      <c r="J883" s="255" t="s">
        <v>588</v>
      </c>
      <c r="K883" s="256"/>
      <c r="L883" s="256"/>
      <c r="M883" s="256"/>
      <c r="N883" s="256"/>
      <c r="O883" s="256"/>
      <c r="P883" s="256"/>
      <c r="Q883" s="256"/>
      <c r="R883" s="256"/>
      <c r="S883" s="256"/>
      <c r="T883" s="256"/>
      <c r="U883" s="256"/>
      <c r="V883" s="256"/>
      <c r="W883" s="256"/>
      <c r="X883" s="256"/>
      <c r="Y883" s="256"/>
      <c r="Z883" s="256"/>
      <c r="AA883" s="256"/>
      <c r="AB883" s="256"/>
      <c r="AC883" s="256"/>
      <c r="AD883" s="256"/>
      <c r="AE883" s="256"/>
      <c r="AF883" s="257"/>
      <c r="AG883" s="258"/>
      <c r="AH883" s="259"/>
      <c r="AI883" s="260"/>
      <c r="AJ883" s="202"/>
      <c r="AK883" s="73"/>
    </row>
    <row r="884" spans="2:37" ht="15" customHeight="1">
      <c r="B884" s="18"/>
      <c r="C884" s="248"/>
      <c r="D884" s="249"/>
      <c r="E884" s="249"/>
      <c r="F884" s="249"/>
      <c r="G884" s="249"/>
      <c r="H884" s="249"/>
      <c r="I884" s="249"/>
      <c r="J884" s="255" t="s">
        <v>589</v>
      </c>
      <c r="K884" s="256"/>
      <c r="L884" s="256"/>
      <c r="M884" s="256"/>
      <c r="N884" s="256"/>
      <c r="O884" s="256"/>
      <c r="P884" s="256"/>
      <c r="Q884" s="256"/>
      <c r="R884" s="256"/>
      <c r="S884" s="256"/>
      <c r="T884" s="256"/>
      <c r="U884" s="256"/>
      <c r="V884" s="256"/>
      <c r="W884" s="256"/>
      <c r="X884" s="256"/>
      <c r="Y884" s="256"/>
      <c r="Z884" s="256"/>
      <c r="AA884" s="256"/>
      <c r="AB884" s="256"/>
      <c r="AC884" s="256"/>
      <c r="AD884" s="256"/>
      <c r="AE884" s="256"/>
      <c r="AF884" s="257"/>
      <c r="AG884" s="258"/>
      <c r="AH884" s="259"/>
      <c r="AI884" s="260"/>
      <c r="AJ884" s="202"/>
      <c r="AK884" s="73"/>
    </row>
    <row r="885" spans="2:37" ht="24.75" customHeight="1">
      <c r="B885" s="18"/>
      <c r="C885" s="269" t="s">
        <v>343</v>
      </c>
      <c r="D885" s="270"/>
      <c r="E885" s="270"/>
      <c r="F885" s="270"/>
      <c r="G885" s="270"/>
      <c r="H885" s="270"/>
      <c r="I885" s="270"/>
      <c r="J885" s="270"/>
      <c r="K885" s="270"/>
      <c r="L885" s="270"/>
      <c r="M885" s="270"/>
      <c r="N885" s="270"/>
      <c r="O885" s="270"/>
      <c r="P885" s="270"/>
      <c r="Q885" s="270"/>
      <c r="R885" s="270"/>
      <c r="S885" s="270"/>
      <c r="T885" s="270"/>
      <c r="U885" s="270"/>
      <c r="V885" s="270"/>
      <c r="W885" s="270"/>
      <c r="X885" s="270"/>
      <c r="Y885" s="270"/>
      <c r="Z885" s="270"/>
      <c r="AA885" s="270"/>
      <c r="AB885" s="270"/>
      <c r="AC885" s="270"/>
      <c r="AD885" s="270"/>
      <c r="AE885" s="270"/>
      <c r="AF885" s="271"/>
      <c r="AG885" s="143"/>
      <c r="AH885" s="217"/>
      <c r="AI885" s="145"/>
      <c r="AJ885" s="202"/>
      <c r="AK885" s="73"/>
    </row>
    <row r="886" spans="2:37" ht="15" customHeight="1">
      <c r="B886" s="18"/>
      <c r="C886" s="273" t="s">
        <v>551</v>
      </c>
      <c r="D886" s="273"/>
      <c r="E886" s="273"/>
      <c r="F886" s="273"/>
      <c r="G886" s="273"/>
      <c r="H886" s="273"/>
      <c r="I886" s="273"/>
      <c r="J886" s="272" t="s">
        <v>344</v>
      </c>
      <c r="K886" s="272"/>
      <c r="L886" s="272"/>
      <c r="M886" s="272"/>
      <c r="N886" s="272"/>
      <c r="O886" s="272"/>
      <c r="P886" s="272"/>
      <c r="Q886" s="272"/>
      <c r="R886" s="272"/>
      <c r="S886" s="272"/>
      <c r="T886" s="272"/>
      <c r="U886" s="272"/>
      <c r="V886" s="272"/>
      <c r="W886" s="272"/>
      <c r="X886" s="272"/>
      <c r="Y886" s="272"/>
      <c r="Z886" s="272"/>
      <c r="AA886" s="272"/>
      <c r="AB886" s="272"/>
      <c r="AC886" s="272"/>
      <c r="AD886" s="272"/>
      <c r="AE886" s="272"/>
      <c r="AF886" s="272"/>
      <c r="AG886" s="146"/>
      <c r="AH886" s="181"/>
      <c r="AI886" s="146"/>
      <c r="AJ886" s="202"/>
      <c r="AK886" s="73"/>
    </row>
    <row r="887" spans="2:37" ht="12.75" customHeight="1">
      <c r="B887" s="18"/>
      <c r="C887" s="273"/>
      <c r="D887" s="273"/>
      <c r="E887" s="273"/>
      <c r="F887" s="273"/>
      <c r="G887" s="273"/>
      <c r="H887" s="273"/>
      <c r="I887" s="273"/>
      <c r="J887" s="272"/>
      <c r="K887" s="272"/>
      <c r="L887" s="272"/>
      <c r="M887" s="272"/>
      <c r="N887" s="272"/>
      <c r="O887" s="272"/>
      <c r="P887" s="272"/>
      <c r="Q887" s="272"/>
      <c r="R887" s="272"/>
      <c r="S887" s="272"/>
      <c r="T887" s="272"/>
      <c r="U887" s="272"/>
      <c r="V887" s="272"/>
      <c r="W887" s="272"/>
      <c r="X887" s="272"/>
      <c r="Y887" s="272"/>
      <c r="Z887" s="272"/>
      <c r="AA887" s="272"/>
      <c r="AB887" s="272"/>
      <c r="AC887" s="272"/>
      <c r="AD887" s="272"/>
      <c r="AE887" s="272"/>
      <c r="AF887" s="272"/>
      <c r="AG887" s="146"/>
      <c r="AH887" s="217"/>
      <c r="AI887" s="146"/>
      <c r="AJ887" s="202"/>
      <c r="AK887" s="73"/>
    </row>
    <row r="888" spans="2:37" ht="6" customHeight="1">
      <c r="B888" s="18"/>
      <c r="C888" s="273"/>
      <c r="D888" s="273"/>
      <c r="E888" s="273"/>
      <c r="F888" s="273"/>
      <c r="G888" s="273"/>
      <c r="H888" s="273"/>
      <c r="I888" s="273"/>
      <c r="J888" s="272" t="s">
        <v>345</v>
      </c>
      <c r="K888" s="272"/>
      <c r="L888" s="272"/>
      <c r="M888" s="272"/>
      <c r="N888" s="272"/>
      <c r="O888" s="272"/>
      <c r="P888" s="272"/>
      <c r="Q888" s="272"/>
      <c r="R888" s="272"/>
      <c r="S888" s="272"/>
      <c r="T888" s="272"/>
      <c r="U888" s="272"/>
      <c r="V888" s="272"/>
      <c r="W888" s="272"/>
      <c r="X888" s="272"/>
      <c r="Y888" s="272"/>
      <c r="Z888" s="272"/>
      <c r="AA888" s="272"/>
      <c r="AB888" s="272"/>
      <c r="AC888" s="272"/>
      <c r="AD888" s="272"/>
      <c r="AE888" s="272"/>
      <c r="AF888" s="272"/>
      <c r="AG888" s="146"/>
      <c r="AH888" s="180"/>
      <c r="AI888" s="146"/>
      <c r="AJ888" s="202"/>
      <c r="AK888" s="73"/>
    </row>
    <row r="889" spans="2:37" ht="15.75">
      <c r="B889" s="18"/>
      <c r="C889" s="273"/>
      <c r="D889" s="273"/>
      <c r="E889" s="273"/>
      <c r="F889" s="273"/>
      <c r="G889" s="273"/>
      <c r="H889" s="273"/>
      <c r="I889" s="273"/>
      <c r="J889" s="272"/>
      <c r="K889" s="272"/>
      <c r="L889" s="272"/>
      <c r="M889" s="272"/>
      <c r="N889" s="272"/>
      <c r="O889" s="272"/>
      <c r="P889" s="272"/>
      <c r="Q889" s="272"/>
      <c r="R889" s="272"/>
      <c r="S889" s="272"/>
      <c r="T889" s="272"/>
      <c r="U889" s="272"/>
      <c r="V889" s="272"/>
      <c r="W889" s="272"/>
      <c r="X889" s="272"/>
      <c r="Y889" s="272"/>
      <c r="Z889" s="272"/>
      <c r="AA889" s="272"/>
      <c r="AB889" s="272"/>
      <c r="AC889" s="272"/>
      <c r="AD889" s="272"/>
      <c r="AE889" s="272"/>
      <c r="AF889" s="272"/>
      <c r="AG889" s="146"/>
      <c r="AH889" s="217"/>
      <c r="AI889" s="146"/>
      <c r="AJ889" s="202"/>
      <c r="AK889" s="73"/>
    </row>
    <row r="890" spans="2:37" ht="9.75" customHeight="1">
      <c r="B890" s="18"/>
      <c r="C890" s="273"/>
      <c r="D890" s="273"/>
      <c r="E890" s="273"/>
      <c r="F890" s="273"/>
      <c r="G890" s="273"/>
      <c r="H890" s="273"/>
      <c r="I890" s="273"/>
      <c r="J890" s="272"/>
      <c r="K890" s="272"/>
      <c r="L890" s="272"/>
      <c r="M890" s="272"/>
      <c r="N890" s="272"/>
      <c r="O890" s="272"/>
      <c r="P890" s="272"/>
      <c r="Q890" s="272"/>
      <c r="R890" s="272"/>
      <c r="S890" s="272"/>
      <c r="T890" s="272"/>
      <c r="U890" s="272"/>
      <c r="V890" s="272"/>
      <c r="W890" s="272"/>
      <c r="X890" s="272"/>
      <c r="Y890" s="272"/>
      <c r="Z890" s="272"/>
      <c r="AA890" s="272"/>
      <c r="AB890" s="272"/>
      <c r="AC890" s="272"/>
      <c r="AD890" s="272"/>
      <c r="AE890" s="272"/>
      <c r="AF890" s="272"/>
      <c r="AG890" s="146"/>
      <c r="AH890" s="445"/>
      <c r="AI890" s="146"/>
      <c r="AJ890" s="202"/>
      <c r="AK890" s="73"/>
    </row>
    <row r="891" spans="2:37" ht="6" customHeight="1">
      <c r="B891" s="18"/>
      <c r="C891" s="273" t="s">
        <v>346</v>
      </c>
      <c r="D891" s="272"/>
      <c r="E891" s="272"/>
      <c r="F891" s="272"/>
      <c r="G891" s="272"/>
      <c r="H891" s="272"/>
      <c r="I891" s="272"/>
      <c r="J891" s="272" t="s">
        <v>347</v>
      </c>
      <c r="K891" s="272"/>
      <c r="L891" s="272"/>
      <c r="M891" s="272"/>
      <c r="N891" s="272"/>
      <c r="O891" s="272"/>
      <c r="P891" s="272"/>
      <c r="Q891" s="272"/>
      <c r="R891" s="272"/>
      <c r="S891" s="272"/>
      <c r="T891" s="272"/>
      <c r="U891" s="272"/>
      <c r="V891" s="272"/>
      <c r="W891" s="272"/>
      <c r="X891" s="272"/>
      <c r="Y891" s="272"/>
      <c r="Z891" s="272"/>
      <c r="AA891" s="272"/>
      <c r="AB891" s="272"/>
      <c r="AC891" s="272"/>
      <c r="AD891" s="272"/>
      <c r="AE891" s="272"/>
      <c r="AF891" s="272"/>
      <c r="AG891" s="146"/>
      <c r="AH891" s="446"/>
      <c r="AI891" s="146"/>
      <c r="AJ891" s="202"/>
      <c r="AK891" s="73"/>
    </row>
    <row r="892" spans="2:37" ht="15.75">
      <c r="B892" s="18"/>
      <c r="C892" s="272"/>
      <c r="D892" s="272"/>
      <c r="E892" s="272"/>
      <c r="F892" s="272"/>
      <c r="G892" s="272"/>
      <c r="H892" s="272"/>
      <c r="I892" s="272"/>
      <c r="J892" s="272"/>
      <c r="K892" s="272"/>
      <c r="L892" s="272"/>
      <c r="M892" s="272"/>
      <c r="N892" s="272"/>
      <c r="O892" s="272"/>
      <c r="P892" s="272"/>
      <c r="Q892" s="272"/>
      <c r="R892" s="272"/>
      <c r="S892" s="272"/>
      <c r="T892" s="272"/>
      <c r="U892" s="272"/>
      <c r="V892" s="272"/>
      <c r="W892" s="272"/>
      <c r="X892" s="272"/>
      <c r="Y892" s="272"/>
      <c r="Z892" s="272"/>
      <c r="AA892" s="272"/>
      <c r="AB892" s="272"/>
      <c r="AC892" s="272"/>
      <c r="AD892" s="272"/>
      <c r="AE892" s="272"/>
      <c r="AF892" s="272"/>
      <c r="AG892" s="146"/>
      <c r="AH892" s="217"/>
      <c r="AI892" s="146"/>
      <c r="AJ892" s="202"/>
      <c r="AK892" s="73"/>
    </row>
    <row r="893" spans="2:37" ht="9" customHeight="1">
      <c r="B893" s="18"/>
      <c r="C893" s="272"/>
      <c r="D893" s="272"/>
      <c r="E893" s="272"/>
      <c r="F893" s="272"/>
      <c r="G893" s="272"/>
      <c r="H893" s="272"/>
      <c r="I893" s="272"/>
      <c r="J893" s="272"/>
      <c r="K893" s="272"/>
      <c r="L893" s="272"/>
      <c r="M893" s="272"/>
      <c r="N893" s="272"/>
      <c r="O893" s="272"/>
      <c r="P893" s="272"/>
      <c r="Q893" s="272"/>
      <c r="R893" s="272"/>
      <c r="S893" s="272"/>
      <c r="T893" s="272"/>
      <c r="U893" s="272"/>
      <c r="V893" s="272"/>
      <c r="W893" s="272"/>
      <c r="X893" s="272"/>
      <c r="Y893" s="272"/>
      <c r="Z893" s="272"/>
      <c r="AA893" s="272"/>
      <c r="AB893" s="272"/>
      <c r="AC893" s="272"/>
      <c r="AD893" s="272"/>
      <c r="AE893" s="272"/>
      <c r="AF893" s="272"/>
      <c r="AG893" s="146"/>
      <c r="AH893" s="445"/>
      <c r="AI893" s="146"/>
      <c r="AJ893" s="202"/>
      <c r="AK893" s="73"/>
    </row>
    <row r="894" spans="2:37" ht="9" customHeight="1">
      <c r="B894" s="18"/>
      <c r="C894" s="272"/>
      <c r="D894" s="272"/>
      <c r="E894" s="272"/>
      <c r="F894" s="272"/>
      <c r="G894" s="272"/>
      <c r="H894" s="272"/>
      <c r="I894" s="272"/>
      <c r="J894" s="272" t="s">
        <v>348</v>
      </c>
      <c r="K894" s="272"/>
      <c r="L894" s="272"/>
      <c r="M894" s="272"/>
      <c r="N894" s="272"/>
      <c r="O894" s="272"/>
      <c r="P894" s="272"/>
      <c r="Q894" s="272"/>
      <c r="R894" s="272"/>
      <c r="S894" s="272"/>
      <c r="T894" s="272"/>
      <c r="U894" s="272"/>
      <c r="V894" s="272"/>
      <c r="W894" s="272"/>
      <c r="X894" s="272"/>
      <c r="Y894" s="272"/>
      <c r="Z894" s="272"/>
      <c r="AA894" s="272"/>
      <c r="AB894" s="272"/>
      <c r="AC894" s="272"/>
      <c r="AD894" s="272"/>
      <c r="AE894" s="272"/>
      <c r="AF894" s="272"/>
      <c r="AG894" s="146"/>
      <c r="AH894" s="446"/>
      <c r="AI894" s="146"/>
      <c r="AJ894" s="202"/>
      <c r="AK894" s="73"/>
    </row>
    <row r="895" spans="2:37" ht="15.75">
      <c r="B895" s="18"/>
      <c r="C895" s="272"/>
      <c r="D895" s="272"/>
      <c r="E895" s="272"/>
      <c r="F895" s="272"/>
      <c r="G895" s="272"/>
      <c r="H895" s="272"/>
      <c r="I895" s="272"/>
      <c r="J895" s="272"/>
      <c r="K895" s="272"/>
      <c r="L895" s="272"/>
      <c r="M895" s="272"/>
      <c r="N895" s="272"/>
      <c r="O895" s="272"/>
      <c r="P895" s="272"/>
      <c r="Q895" s="272"/>
      <c r="R895" s="272"/>
      <c r="S895" s="272"/>
      <c r="T895" s="272"/>
      <c r="U895" s="272"/>
      <c r="V895" s="272"/>
      <c r="W895" s="272"/>
      <c r="X895" s="272"/>
      <c r="Y895" s="272"/>
      <c r="Z895" s="272"/>
      <c r="AA895" s="272"/>
      <c r="AB895" s="272"/>
      <c r="AC895" s="272"/>
      <c r="AD895" s="272"/>
      <c r="AE895" s="272"/>
      <c r="AF895" s="272"/>
      <c r="AG895" s="146"/>
      <c r="AH895" s="217"/>
      <c r="AI895" s="146"/>
      <c r="AJ895" s="202"/>
      <c r="AK895" s="73"/>
    </row>
    <row r="896" spans="2:37" ht="6.75" customHeight="1">
      <c r="B896" s="18"/>
      <c r="C896" s="272"/>
      <c r="D896" s="272"/>
      <c r="E896" s="272"/>
      <c r="F896" s="272"/>
      <c r="G896" s="272"/>
      <c r="H896" s="272"/>
      <c r="I896" s="272"/>
      <c r="J896" s="272"/>
      <c r="K896" s="272"/>
      <c r="L896" s="272"/>
      <c r="M896" s="272"/>
      <c r="N896" s="272"/>
      <c r="O896" s="272"/>
      <c r="P896" s="272"/>
      <c r="Q896" s="272"/>
      <c r="R896" s="272"/>
      <c r="S896" s="272"/>
      <c r="T896" s="272"/>
      <c r="U896" s="272"/>
      <c r="V896" s="272"/>
      <c r="W896" s="272"/>
      <c r="X896" s="272"/>
      <c r="Y896" s="272"/>
      <c r="Z896" s="272"/>
      <c r="AA896" s="272"/>
      <c r="AB896" s="272"/>
      <c r="AC896" s="272"/>
      <c r="AD896" s="272"/>
      <c r="AE896" s="272"/>
      <c r="AF896" s="272"/>
      <c r="AG896" s="146"/>
      <c r="AH896" s="445"/>
      <c r="AI896" s="146"/>
      <c r="AJ896" s="202"/>
      <c r="AK896" s="73"/>
    </row>
    <row r="897" spans="2:37" ht="6.75" customHeight="1">
      <c r="B897" s="18"/>
      <c r="C897" s="273" t="s">
        <v>349</v>
      </c>
      <c r="D897" s="273"/>
      <c r="E897" s="273"/>
      <c r="F897" s="273"/>
      <c r="G897" s="273"/>
      <c r="H897" s="273"/>
      <c r="I897" s="273"/>
      <c r="J897" s="272" t="s">
        <v>347</v>
      </c>
      <c r="K897" s="272"/>
      <c r="L897" s="272"/>
      <c r="M897" s="272"/>
      <c r="N897" s="272"/>
      <c r="O897" s="272"/>
      <c r="P897" s="272"/>
      <c r="Q897" s="272"/>
      <c r="R897" s="272"/>
      <c r="S897" s="272"/>
      <c r="T897" s="272"/>
      <c r="U897" s="272"/>
      <c r="V897" s="272"/>
      <c r="W897" s="272"/>
      <c r="X897" s="272"/>
      <c r="Y897" s="272"/>
      <c r="Z897" s="272"/>
      <c r="AA897" s="272"/>
      <c r="AB897" s="272"/>
      <c r="AC897" s="272"/>
      <c r="AD897" s="272"/>
      <c r="AE897" s="272"/>
      <c r="AF897" s="272"/>
      <c r="AG897" s="146"/>
      <c r="AH897" s="446"/>
      <c r="AI897" s="146"/>
      <c r="AJ897" s="202"/>
      <c r="AK897" s="73"/>
    </row>
    <row r="898" spans="2:37" ht="12" customHeight="1">
      <c r="B898" s="18"/>
      <c r="C898" s="273"/>
      <c r="D898" s="273"/>
      <c r="E898" s="273"/>
      <c r="F898" s="273"/>
      <c r="G898" s="273"/>
      <c r="H898" s="273"/>
      <c r="I898" s="273"/>
      <c r="J898" s="272"/>
      <c r="K898" s="272"/>
      <c r="L898" s="272"/>
      <c r="M898" s="272"/>
      <c r="N898" s="272"/>
      <c r="O898" s="272"/>
      <c r="P898" s="272"/>
      <c r="Q898" s="272"/>
      <c r="R898" s="272"/>
      <c r="S898" s="272"/>
      <c r="T898" s="272"/>
      <c r="U898" s="272"/>
      <c r="V898" s="272"/>
      <c r="W898" s="272"/>
      <c r="X898" s="272"/>
      <c r="Y898" s="272"/>
      <c r="Z898" s="272"/>
      <c r="AA898" s="272"/>
      <c r="AB898" s="272"/>
      <c r="AC898" s="272"/>
      <c r="AD898" s="272"/>
      <c r="AE898" s="272"/>
      <c r="AF898" s="272"/>
      <c r="AG898" s="146"/>
      <c r="AH898" s="217"/>
      <c r="AI898" s="146"/>
      <c r="AJ898" s="202"/>
      <c r="AK898" s="73"/>
    </row>
    <row r="899" spans="2:37" ht="8.25" customHeight="1">
      <c r="B899" s="18"/>
      <c r="C899" s="273"/>
      <c r="D899" s="273"/>
      <c r="E899" s="273"/>
      <c r="F899" s="273"/>
      <c r="G899" s="273"/>
      <c r="H899" s="273"/>
      <c r="I899" s="273"/>
      <c r="J899" s="272"/>
      <c r="K899" s="272"/>
      <c r="L899" s="272"/>
      <c r="M899" s="272"/>
      <c r="N899" s="272"/>
      <c r="O899" s="272"/>
      <c r="P899" s="272"/>
      <c r="Q899" s="272"/>
      <c r="R899" s="272"/>
      <c r="S899" s="272"/>
      <c r="T899" s="272"/>
      <c r="U899" s="272"/>
      <c r="V899" s="272"/>
      <c r="W899" s="272"/>
      <c r="X899" s="272"/>
      <c r="Y899" s="272"/>
      <c r="Z899" s="272"/>
      <c r="AA899" s="272"/>
      <c r="AB899" s="272"/>
      <c r="AC899" s="272"/>
      <c r="AD899" s="272"/>
      <c r="AE899" s="272"/>
      <c r="AF899" s="272"/>
      <c r="AG899" s="146"/>
      <c r="AH899" s="445"/>
      <c r="AI899" s="146"/>
      <c r="AJ899" s="202"/>
      <c r="AK899" s="73"/>
    </row>
    <row r="900" spans="2:37" ht="5.25" customHeight="1">
      <c r="B900" s="18"/>
      <c r="C900" s="273"/>
      <c r="D900" s="273"/>
      <c r="E900" s="273"/>
      <c r="F900" s="273"/>
      <c r="G900" s="273"/>
      <c r="H900" s="273"/>
      <c r="I900" s="273"/>
      <c r="J900" s="272" t="s">
        <v>348</v>
      </c>
      <c r="K900" s="272"/>
      <c r="L900" s="272"/>
      <c r="M900" s="272"/>
      <c r="N900" s="272"/>
      <c r="O900" s="272"/>
      <c r="P900" s="272"/>
      <c r="Q900" s="272"/>
      <c r="R900" s="272"/>
      <c r="S900" s="272"/>
      <c r="T900" s="272"/>
      <c r="U900" s="272"/>
      <c r="V900" s="272"/>
      <c r="W900" s="272"/>
      <c r="X900" s="272"/>
      <c r="Y900" s="272"/>
      <c r="Z900" s="272"/>
      <c r="AA900" s="272"/>
      <c r="AB900" s="272"/>
      <c r="AC900" s="272"/>
      <c r="AD900" s="272"/>
      <c r="AE900" s="272"/>
      <c r="AF900" s="272"/>
      <c r="AG900" s="146"/>
      <c r="AH900" s="446"/>
      <c r="AI900" s="146"/>
      <c r="AJ900" s="202"/>
      <c r="AK900" s="73"/>
    </row>
    <row r="901" spans="2:37" ht="12" customHeight="1">
      <c r="B901" s="18"/>
      <c r="C901" s="273"/>
      <c r="D901" s="273"/>
      <c r="E901" s="273"/>
      <c r="F901" s="273"/>
      <c r="G901" s="273"/>
      <c r="H901" s="273"/>
      <c r="I901" s="273"/>
      <c r="J901" s="272"/>
      <c r="K901" s="272"/>
      <c r="L901" s="272"/>
      <c r="M901" s="272"/>
      <c r="N901" s="272"/>
      <c r="O901" s="272"/>
      <c r="P901" s="272"/>
      <c r="Q901" s="272"/>
      <c r="R901" s="272"/>
      <c r="S901" s="272"/>
      <c r="T901" s="272"/>
      <c r="U901" s="272"/>
      <c r="V901" s="272"/>
      <c r="W901" s="272"/>
      <c r="X901" s="272"/>
      <c r="Y901" s="272"/>
      <c r="Z901" s="272"/>
      <c r="AA901" s="272"/>
      <c r="AB901" s="272"/>
      <c r="AC901" s="272"/>
      <c r="AD901" s="272"/>
      <c r="AE901" s="272"/>
      <c r="AF901" s="272"/>
      <c r="AG901" s="146"/>
      <c r="AH901" s="217"/>
      <c r="AI901" s="146"/>
      <c r="AJ901" s="202"/>
      <c r="AK901" s="73"/>
    </row>
    <row r="902" spans="2:37" ht="4.5" customHeight="1">
      <c r="B902" s="18"/>
      <c r="C902" s="273"/>
      <c r="D902" s="273"/>
      <c r="E902" s="273"/>
      <c r="F902" s="273"/>
      <c r="G902" s="273"/>
      <c r="H902" s="273"/>
      <c r="I902" s="273"/>
      <c r="J902" s="272"/>
      <c r="K902" s="272"/>
      <c r="L902" s="272"/>
      <c r="M902" s="272"/>
      <c r="N902" s="272"/>
      <c r="O902" s="272"/>
      <c r="P902" s="272"/>
      <c r="Q902" s="272"/>
      <c r="R902" s="272"/>
      <c r="S902" s="272"/>
      <c r="T902" s="272"/>
      <c r="U902" s="272"/>
      <c r="V902" s="272"/>
      <c r="W902" s="272"/>
      <c r="X902" s="272"/>
      <c r="Y902" s="272"/>
      <c r="Z902" s="272"/>
      <c r="AA902" s="272"/>
      <c r="AB902" s="272"/>
      <c r="AC902" s="272"/>
      <c r="AD902" s="272"/>
      <c r="AE902" s="272"/>
      <c r="AF902" s="272"/>
      <c r="AG902" s="146"/>
      <c r="AH902" s="445"/>
      <c r="AI902" s="146"/>
      <c r="AJ902" s="202"/>
      <c r="AK902" s="73"/>
    </row>
    <row r="903" spans="2:37" ht="8.25" customHeight="1">
      <c r="B903" s="18"/>
      <c r="C903" s="273" t="s">
        <v>350</v>
      </c>
      <c r="D903" s="273"/>
      <c r="E903" s="273"/>
      <c r="F903" s="273"/>
      <c r="G903" s="273"/>
      <c r="H903" s="273"/>
      <c r="I903" s="273"/>
      <c r="J903" s="273"/>
      <c r="K903" s="273"/>
      <c r="L903" s="273"/>
      <c r="M903" s="273"/>
      <c r="N903" s="273"/>
      <c r="O903" s="273"/>
      <c r="P903" s="273"/>
      <c r="Q903" s="273"/>
      <c r="R903" s="273"/>
      <c r="S903" s="273"/>
      <c r="T903" s="273"/>
      <c r="U903" s="273"/>
      <c r="V903" s="273"/>
      <c r="W903" s="273"/>
      <c r="X903" s="273"/>
      <c r="Y903" s="273"/>
      <c r="Z903" s="273"/>
      <c r="AA903" s="273"/>
      <c r="AB903" s="273"/>
      <c r="AC903" s="273"/>
      <c r="AD903" s="273"/>
      <c r="AE903" s="273"/>
      <c r="AF903" s="273"/>
      <c r="AG903" s="146"/>
      <c r="AH903" s="446"/>
      <c r="AI903" s="146"/>
      <c r="AJ903" s="202"/>
      <c r="AK903" s="73"/>
    </row>
    <row r="904" spans="2:37" ht="15.75">
      <c r="B904" s="18"/>
      <c r="C904" s="273"/>
      <c r="D904" s="273"/>
      <c r="E904" s="273"/>
      <c r="F904" s="273"/>
      <c r="G904" s="273"/>
      <c r="H904" s="273"/>
      <c r="I904" s="273"/>
      <c r="J904" s="273"/>
      <c r="K904" s="273"/>
      <c r="L904" s="273"/>
      <c r="M904" s="273"/>
      <c r="N904" s="273"/>
      <c r="O904" s="273"/>
      <c r="P904" s="273"/>
      <c r="Q904" s="273"/>
      <c r="R904" s="273"/>
      <c r="S904" s="273"/>
      <c r="T904" s="273"/>
      <c r="U904" s="273"/>
      <c r="V904" s="273"/>
      <c r="W904" s="273"/>
      <c r="X904" s="273"/>
      <c r="Y904" s="273"/>
      <c r="Z904" s="273"/>
      <c r="AA904" s="273"/>
      <c r="AB904" s="273"/>
      <c r="AC904" s="273"/>
      <c r="AD904" s="273"/>
      <c r="AE904" s="273"/>
      <c r="AF904" s="273"/>
      <c r="AG904" s="146"/>
      <c r="AH904" s="217"/>
      <c r="AI904" s="146"/>
      <c r="AJ904" s="202"/>
      <c r="AK904" s="73"/>
    </row>
    <row r="905" spans="2:37" ht="6" customHeight="1">
      <c r="B905" s="18"/>
      <c r="C905" s="273"/>
      <c r="D905" s="273"/>
      <c r="E905" s="273"/>
      <c r="F905" s="273"/>
      <c r="G905" s="273"/>
      <c r="H905" s="273"/>
      <c r="I905" s="273"/>
      <c r="J905" s="273"/>
      <c r="K905" s="273"/>
      <c r="L905" s="273"/>
      <c r="M905" s="273"/>
      <c r="N905" s="273"/>
      <c r="O905" s="273"/>
      <c r="P905" s="273"/>
      <c r="Q905" s="273"/>
      <c r="R905" s="273"/>
      <c r="S905" s="273"/>
      <c r="T905" s="273"/>
      <c r="U905" s="273"/>
      <c r="V905" s="273"/>
      <c r="W905" s="273"/>
      <c r="X905" s="273"/>
      <c r="Y905" s="273"/>
      <c r="Z905" s="273"/>
      <c r="AA905" s="273"/>
      <c r="AB905" s="273"/>
      <c r="AC905" s="273"/>
      <c r="AD905" s="273"/>
      <c r="AE905" s="273"/>
      <c r="AF905" s="273"/>
      <c r="AG905" s="146"/>
      <c r="AH905" s="445"/>
      <c r="AI905" s="146"/>
      <c r="AJ905" s="202"/>
      <c r="AK905" s="73"/>
    </row>
    <row r="906" spans="2:37" ht="6.75" customHeight="1">
      <c r="B906" s="18"/>
      <c r="C906" s="273" t="s">
        <v>351</v>
      </c>
      <c r="D906" s="273"/>
      <c r="E906" s="273"/>
      <c r="F906" s="273"/>
      <c r="G906" s="273"/>
      <c r="H906" s="273"/>
      <c r="I906" s="273"/>
      <c r="J906" s="273"/>
      <c r="K906" s="273"/>
      <c r="L906" s="273"/>
      <c r="M906" s="273"/>
      <c r="N906" s="273"/>
      <c r="O906" s="273"/>
      <c r="P906" s="273"/>
      <c r="Q906" s="273"/>
      <c r="R906" s="273"/>
      <c r="S906" s="273"/>
      <c r="T906" s="273"/>
      <c r="U906" s="273"/>
      <c r="V906" s="273"/>
      <c r="W906" s="273"/>
      <c r="X906" s="273"/>
      <c r="Y906" s="273"/>
      <c r="Z906" s="273"/>
      <c r="AA906" s="273"/>
      <c r="AB906" s="273"/>
      <c r="AC906" s="273"/>
      <c r="AD906" s="273"/>
      <c r="AE906" s="273"/>
      <c r="AF906" s="273"/>
      <c r="AG906" s="146"/>
      <c r="AH906" s="446"/>
      <c r="AI906" s="146"/>
      <c r="AJ906" s="202"/>
      <c r="AK906" s="73"/>
    </row>
    <row r="907" spans="2:37" ht="15.75">
      <c r="B907" s="18"/>
      <c r="C907" s="273"/>
      <c r="D907" s="273"/>
      <c r="E907" s="273"/>
      <c r="F907" s="273"/>
      <c r="G907" s="273"/>
      <c r="H907" s="273"/>
      <c r="I907" s="273"/>
      <c r="J907" s="273"/>
      <c r="K907" s="273"/>
      <c r="L907" s="273"/>
      <c r="M907" s="273"/>
      <c r="N907" s="273"/>
      <c r="O907" s="273"/>
      <c r="P907" s="273"/>
      <c r="Q907" s="273"/>
      <c r="R907" s="273"/>
      <c r="S907" s="273"/>
      <c r="T907" s="273"/>
      <c r="U907" s="273"/>
      <c r="V907" s="273"/>
      <c r="W907" s="273"/>
      <c r="X907" s="273"/>
      <c r="Y907" s="273"/>
      <c r="Z907" s="273"/>
      <c r="AA907" s="273"/>
      <c r="AB907" s="273"/>
      <c r="AC907" s="273"/>
      <c r="AD907" s="273"/>
      <c r="AE907" s="273"/>
      <c r="AF907" s="273"/>
      <c r="AG907" s="146"/>
      <c r="AH907" s="217"/>
      <c r="AI907" s="146"/>
      <c r="AJ907" s="202"/>
      <c r="AK907" s="73"/>
    </row>
    <row r="908" spans="2:37" ht="7.5" customHeight="1">
      <c r="B908" s="18"/>
      <c r="C908" s="273"/>
      <c r="D908" s="273"/>
      <c r="E908" s="273"/>
      <c r="F908" s="273"/>
      <c r="G908" s="273"/>
      <c r="H908" s="273"/>
      <c r="I908" s="273"/>
      <c r="J908" s="273"/>
      <c r="K908" s="273"/>
      <c r="L908" s="273"/>
      <c r="M908" s="273"/>
      <c r="N908" s="273"/>
      <c r="O908" s="273"/>
      <c r="P908" s="273"/>
      <c r="Q908" s="273"/>
      <c r="R908" s="273"/>
      <c r="S908" s="273"/>
      <c r="T908" s="273"/>
      <c r="U908" s="273"/>
      <c r="V908" s="273"/>
      <c r="W908" s="273"/>
      <c r="X908" s="273"/>
      <c r="Y908" s="273"/>
      <c r="Z908" s="273"/>
      <c r="AA908" s="273"/>
      <c r="AB908" s="273"/>
      <c r="AC908" s="273"/>
      <c r="AD908" s="273"/>
      <c r="AE908" s="273"/>
      <c r="AF908" s="273"/>
      <c r="AG908" s="146"/>
      <c r="AH908" s="147"/>
      <c r="AI908" s="146"/>
      <c r="AJ908" s="202"/>
      <c r="AK908" s="73"/>
    </row>
    <row r="909" spans="2:37" ht="9" customHeight="1">
      <c r="B909" s="18"/>
      <c r="C909" s="272" t="s">
        <v>352</v>
      </c>
      <c r="D909" s="272"/>
      <c r="E909" s="272"/>
      <c r="F909" s="272"/>
      <c r="G909" s="272"/>
      <c r="H909" s="272"/>
      <c r="I909" s="272"/>
      <c r="J909" s="272" t="s">
        <v>353</v>
      </c>
      <c r="K909" s="272"/>
      <c r="L909" s="272"/>
      <c r="M909" s="272"/>
      <c r="N909" s="272"/>
      <c r="O909" s="272"/>
      <c r="P909" s="272"/>
      <c r="Q909" s="272"/>
      <c r="R909" s="272"/>
      <c r="S909" s="272"/>
      <c r="T909" s="272"/>
      <c r="U909" s="272"/>
      <c r="V909" s="272"/>
      <c r="W909" s="272"/>
      <c r="X909" s="272"/>
      <c r="Y909" s="272"/>
      <c r="Z909" s="272"/>
      <c r="AA909" s="272"/>
      <c r="AB909" s="272"/>
      <c r="AC909" s="272"/>
      <c r="AD909" s="272"/>
      <c r="AE909" s="272"/>
      <c r="AF909" s="272"/>
      <c r="AG909" s="146"/>
      <c r="AH909" s="475"/>
      <c r="AI909" s="146"/>
      <c r="AJ909" s="202"/>
      <c r="AK909" s="73"/>
    </row>
    <row r="910" spans="2:37" ht="12" customHeight="1">
      <c r="B910" s="18"/>
      <c r="C910" s="272"/>
      <c r="D910" s="272"/>
      <c r="E910" s="272"/>
      <c r="F910" s="272"/>
      <c r="G910" s="272"/>
      <c r="H910" s="272"/>
      <c r="I910" s="272"/>
      <c r="J910" s="272"/>
      <c r="K910" s="272"/>
      <c r="L910" s="272"/>
      <c r="M910" s="272"/>
      <c r="N910" s="272"/>
      <c r="O910" s="272"/>
      <c r="P910" s="272"/>
      <c r="Q910" s="272"/>
      <c r="R910" s="272"/>
      <c r="S910" s="272"/>
      <c r="T910" s="272"/>
      <c r="U910" s="272"/>
      <c r="V910" s="272"/>
      <c r="W910" s="272"/>
      <c r="X910" s="272"/>
      <c r="Y910" s="272"/>
      <c r="Z910" s="272"/>
      <c r="AA910" s="272"/>
      <c r="AB910" s="272"/>
      <c r="AC910" s="272"/>
      <c r="AD910" s="272"/>
      <c r="AE910" s="272"/>
      <c r="AF910" s="272"/>
      <c r="AG910" s="146"/>
      <c r="AH910" s="476"/>
      <c r="AI910" s="146"/>
      <c r="AJ910" s="202"/>
      <c r="AK910" s="73"/>
    </row>
    <row r="911" spans="2:37" ht="8.25" customHeight="1">
      <c r="B911" s="18"/>
      <c r="C911" s="272"/>
      <c r="D911" s="272"/>
      <c r="E911" s="272"/>
      <c r="F911" s="272"/>
      <c r="G911" s="272"/>
      <c r="H911" s="272"/>
      <c r="I911" s="272"/>
      <c r="J911" s="272"/>
      <c r="K911" s="272"/>
      <c r="L911" s="272"/>
      <c r="M911" s="272"/>
      <c r="N911" s="272"/>
      <c r="O911" s="272"/>
      <c r="P911" s="272"/>
      <c r="Q911" s="272"/>
      <c r="R911" s="272"/>
      <c r="S911" s="272"/>
      <c r="T911" s="272"/>
      <c r="U911" s="272"/>
      <c r="V911" s="272"/>
      <c r="W911" s="272"/>
      <c r="X911" s="272"/>
      <c r="Y911" s="272"/>
      <c r="Z911" s="272"/>
      <c r="AA911" s="272"/>
      <c r="AB911" s="272"/>
      <c r="AC911" s="272"/>
      <c r="AD911" s="272"/>
      <c r="AE911" s="272"/>
      <c r="AF911" s="272"/>
      <c r="AG911" s="146"/>
      <c r="AH911" s="477"/>
      <c r="AI911" s="146"/>
      <c r="AJ911" s="202"/>
      <c r="AK911" s="73"/>
    </row>
    <row r="912" spans="2:37" ht="9" customHeight="1">
      <c r="B912" s="18"/>
      <c r="C912" s="272"/>
      <c r="D912" s="272"/>
      <c r="E912" s="272"/>
      <c r="F912" s="272"/>
      <c r="G912" s="272"/>
      <c r="H912" s="272"/>
      <c r="I912" s="272"/>
      <c r="J912" s="272" t="s">
        <v>354</v>
      </c>
      <c r="K912" s="272"/>
      <c r="L912" s="272"/>
      <c r="M912" s="272"/>
      <c r="N912" s="272"/>
      <c r="O912" s="272"/>
      <c r="P912" s="272"/>
      <c r="Q912" s="272"/>
      <c r="R912" s="272"/>
      <c r="S912" s="272"/>
      <c r="T912" s="272"/>
      <c r="U912" s="272"/>
      <c r="V912" s="272"/>
      <c r="W912" s="272"/>
      <c r="X912" s="272"/>
      <c r="Y912" s="272"/>
      <c r="Z912" s="272"/>
      <c r="AA912" s="272"/>
      <c r="AB912" s="272"/>
      <c r="AC912" s="272"/>
      <c r="AD912" s="272"/>
      <c r="AE912" s="272"/>
      <c r="AF912" s="272"/>
      <c r="AG912" s="146"/>
      <c r="AH912" s="544"/>
      <c r="AI912" s="146"/>
      <c r="AJ912" s="202"/>
      <c r="AK912" s="73"/>
    </row>
    <row r="913" spans="2:37" ht="12" customHeight="1">
      <c r="B913" s="18"/>
      <c r="C913" s="272"/>
      <c r="D913" s="272"/>
      <c r="E913" s="272"/>
      <c r="F913" s="272"/>
      <c r="G913" s="272"/>
      <c r="H913" s="272"/>
      <c r="I913" s="272"/>
      <c r="J913" s="272"/>
      <c r="K913" s="272"/>
      <c r="L913" s="272"/>
      <c r="M913" s="272"/>
      <c r="N913" s="272"/>
      <c r="O913" s="272"/>
      <c r="P913" s="272"/>
      <c r="Q913" s="272"/>
      <c r="R913" s="272"/>
      <c r="S913" s="272"/>
      <c r="T913" s="272"/>
      <c r="U913" s="272"/>
      <c r="V913" s="272"/>
      <c r="W913" s="272"/>
      <c r="X913" s="272"/>
      <c r="Y913" s="272"/>
      <c r="Z913" s="272"/>
      <c r="AA913" s="272"/>
      <c r="AB913" s="272"/>
      <c r="AC913" s="272"/>
      <c r="AD913" s="272"/>
      <c r="AE913" s="272"/>
      <c r="AF913" s="272"/>
      <c r="AG913" s="146"/>
      <c r="AH913" s="545"/>
      <c r="AI913" s="146"/>
      <c r="AJ913" s="202"/>
      <c r="AK913" s="73"/>
    </row>
    <row r="914" spans="2:37" ht="9" customHeight="1">
      <c r="B914" s="148"/>
      <c r="C914" s="272"/>
      <c r="D914" s="272"/>
      <c r="E914" s="272"/>
      <c r="F914" s="272"/>
      <c r="G914" s="272"/>
      <c r="H914" s="272"/>
      <c r="I914" s="272"/>
      <c r="J914" s="272"/>
      <c r="K914" s="272"/>
      <c r="L914" s="272"/>
      <c r="M914" s="272"/>
      <c r="N914" s="272"/>
      <c r="O914" s="272"/>
      <c r="P914" s="272"/>
      <c r="Q914" s="272"/>
      <c r="R914" s="272"/>
      <c r="S914" s="272"/>
      <c r="T914" s="272"/>
      <c r="U914" s="272"/>
      <c r="V914" s="272"/>
      <c r="W914" s="272"/>
      <c r="X914" s="272"/>
      <c r="Y914" s="272"/>
      <c r="Z914" s="272"/>
      <c r="AA914" s="272"/>
      <c r="AB914" s="272"/>
      <c r="AC914" s="272"/>
      <c r="AD914" s="272"/>
      <c r="AE914" s="272"/>
      <c r="AF914" s="272"/>
      <c r="AG914" s="146"/>
      <c r="AH914" s="546"/>
      <c r="AI914" s="146"/>
      <c r="AJ914" s="206"/>
      <c r="AK914" s="73"/>
    </row>
    <row r="915" spans="2:37" ht="6.75" customHeight="1">
      <c r="B915" s="18"/>
      <c r="C915" s="272"/>
      <c r="D915" s="272"/>
      <c r="E915" s="272"/>
      <c r="F915" s="272"/>
      <c r="G915" s="272"/>
      <c r="H915" s="272"/>
      <c r="I915" s="272"/>
      <c r="J915" s="272" t="s">
        <v>355</v>
      </c>
      <c r="K915" s="272"/>
      <c r="L915" s="272"/>
      <c r="M915" s="272"/>
      <c r="N915" s="272"/>
      <c r="O915" s="272"/>
      <c r="P915" s="272"/>
      <c r="Q915" s="272"/>
      <c r="R915" s="272"/>
      <c r="S915" s="272"/>
      <c r="T915" s="272"/>
      <c r="U915" s="272"/>
      <c r="V915" s="272"/>
      <c r="W915" s="272"/>
      <c r="X915" s="272"/>
      <c r="Y915" s="272"/>
      <c r="Z915" s="272"/>
      <c r="AA915" s="272"/>
      <c r="AB915" s="272"/>
      <c r="AC915" s="272"/>
      <c r="AD915" s="272"/>
      <c r="AE915" s="272"/>
      <c r="AF915" s="272"/>
      <c r="AG915" s="146"/>
      <c r="AH915" s="304"/>
      <c r="AI915" s="146"/>
      <c r="AJ915" s="202"/>
      <c r="AK915" s="73"/>
    </row>
    <row r="916" spans="2:37" ht="15.75">
      <c r="B916" s="18"/>
      <c r="C916" s="497"/>
      <c r="D916" s="497"/>
      <c r="E916" s="497"/>
      <c r="F916" s="497"/>
      <c r="G916" s="497"/>
      <c r="H916" s="497"/>
      <c r="I916" s="497"/>
      <c r="J916" s="497"/>
      <c r="K916" s="497"/>
      <c r="L916" s="497"/>
      <c r="M916" s="497"/>
      <c r="N916" s="497"/>
      <c r="O916" s="497"/>
      <c r="P916" s="497"/>
      <c r="Q916" s="497"/>
      <c r="R916" s="497"/>
      <c r="S916" s="497"/>
      <c r="T916" s="497"/>
      <c r="U916" s="497"/>
      <c r="V916" s="497"/>
      <c r="W916" s="497"/>
      <c r="X916" s="497"/>
      <c r="Y916" s="497"/>
      <c r="Z916" s="497"/>
      <c r="AA916" s="497"/>
      <c r="AB916" s="497"/>
      <c r="AC916" s="497"/>
      <c r="AD916" s="497"/>
      <c r="AE916" s="497"/>
      <c r="AF916" s="497"/>
      <c r="AG916" s="146"/>
      <c r="AH916" s="305"/>
      <c r="AI916" s="146"/>
      <c r="AJ916" s="202"/>
      <c r="AK916" s="73"/>
    </row>
    <row r="917" spans="2:37" ht="15.75">
      <c r="B917" s="18"/>
      <c r="C917" s="261" t="s">
        <v>657</v>
      </c>
      <c r="D917" s="262"/>
      <c r="E917" s="262"/>
      <c r="F917" s="262"/>
      <c r="G917" s="262"/>
      <c r="H917" s="262"/>
      <c r="I917" s="262"/>
      <c r="J917" s="262"/>
      <c r="K917" s="262"/>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3"/>
      <c r="AJ917" s="202"/>
      <c r="AK917" s="73"/>
    </row>
    <row r="918" spans="2:37" ht="15.75">
      <c r="B918" s="18"/>
      <c r="C918" s="264" t="s">
        <v>665</v>
      </c>
      <c r="D918" s="265"/>
      <c r="E918" s="265"/>
      <c r="F918" s="265"/>
      <c r="G918" s="265"/>
      <c r="H918" s="265"/>
      <c r="I918" s="265"/>
      <c r="J918" s="265"/>
      <c r="K918" s="265"/>
      <c r="L918" s="265"/>
      <c r="M918" s="265"/>
      <c r="N918" s="265"/>
      <c r="O918" s="265"/>
      <c r="P918" s="265"/>
      <c r="Q918" s="265"/>
      <c r="R918" s="265"/>
      <c r="S918" s="265"/>
      <c r="T918" s="265"/>
      <c r="U918" s="265"/>
      <c r="V918" s="265"/>
      <c r="W918" s="265"/>
      <c r="X918" s="265"/>
      <c r="Y918" s="265"/>
      <c r="Z918" s="265"/>
      <c r="AA918" s="265"/>
      <c r="AB918" s="265"/>
      <c r="AC918" s="265"/>
      <c r="AD918" s="265"/>
      <c r="AE918" s="265"/>
      <c r="AF918" s="265"/>
      <c r="AG918" s="266"/>
      <c r="AH918" s="868">
        <v>1</v>
      </c>
      <c r="AI918" s="869"/>
      <c r="AJ918" s="202"/>
      <c r="AK918" s="73"/>
    </row>
    <row r="919" spans="2:37" ht="15.75">
      <c r="B919" s="18"/>
      <c r="C919" s="264" t="s">
        <v>658</v>
      </c>
      <c r="D919" s="265"/>
      <c r="E919" s="265"/>
      <c r="F919" s="265"/>
      <c r="G919" s="265"/>
      <c r="H919" s="265"/>
      <c r="I919" s="265"/>
      <c r="J919" s="265"/>
      <c r="K919" s="265"/>
      <c r="L919" s="265"/>
      <c r="M919" s="265"/>
      <c r="N919" s="265"/>
      <c r="O919" s="265"/>
      <c r="P919" s="265"/>
      <c r="Q919" s="265"/>
      <c r="R919" s="265"/>
      <c r="S919" s="265"/>
      <c r="T919" s="265"/>
      <c r="U919" s="265"/>
      <c r="V919" s="265"/>
      <c r="W919" s="265"/>
      <c r="X919" s="265"/>
      <c r="Y919" s="265"/>
      <c r="Z919" s="265"/>
      <c r="AA919" s="265"/>
      <c r="AB919" s="265"/>
      <c r="AC919" s="265"/>
      <c r="AD919" s="265"/>
      <c r="AE919" s="265"/>
      <c r="AF919" s="265"/>
      <c r="AG919" s="266"/>
      <c r="AH919" s="267"/>
      <c r="AI919" s="268"/>
      <c r="AJ919" s="202"/>
      <c r="AK919" s="73"/>
    </row>
    <row r="920" spans="2:37" ht="15.75">
      <c r="B920" s="18"/>
      <c r="C920" s="264" t="s">
        <v>659</v>
      </c>
      <c r="D920" s="265"/>
      <c r="E920" s="265"/>
      <c r="F920" s="265"/>
      <c r="G920" s="265"/>
      <c r="H920" s="265"/>
      <c r="I920" s="265"/>
      <c r="J920" s="265"/>
      <c r="K920" s="265"/>
      <c r="L920" s="265"/>
      <c r="M920" s="265"/>
      <c r="N920" s="265"/>
      <c r="O920" s="265"/>
      <c r="P920" s="265"/>
      <c r="Q920" s="265"/>
      <c r="R920" s="265"/>
      <c r="S920" s="265"/>
      <c r="T920" s="265"/>
      <c r="U920" s="265"/>
      <c r="V920" s="265"/>
      <c r="W920" s="265"/>
      <c r="X920" s="265"/>
      <c r="Y920" s="265"/>
      <c r="Z920" s="265"/>
      <c r="AA920" s="265"/>
      <c r="AB920" s="265"/>
      <c r="AC920" s="265"/>
      <c r="AD920" s="265"/>
      <c r="AE920" s="265"/>
      <c r="AF920" s="265"/>
      <c r="AG920" s="266"/>
      <c r="AH920" s="253"/>
      <c r="AI920" s="254"/>
      <c r="AJ920" s="202"/>
      <c r="AK920" s="73"/>
    </row>
    <row r="921" spans="2:37" ht="15.75">
      <c r="B921" s="18"/>
      <c r="C921" s="264" t="s">
        <v>666</v>
      </c>
      <c r="D921" s="265"/>
      <c r="E921" s="265"/>
      <c r="F921" s="265"/>
      <c r="G921" s="265"/>
      <c r="H921" s="265"/>
      <c r="I921" s="265"/>
      <c r="J921" s="265"/>
      <c r="K921" s="265"/>
      <c r="L921" s="265"/>
      <c r="M921" s="265"/>
      <c r="N921" s="265"/>
      <c r="O921" s="265"/>
      <c r="P921" s="265"/>
      <c r="Q921" s="265"/>
      <c r="R921" s="265"/>
      <c r="S921" s="265"/>
      <c r="T921" s="265"/>
      <c r="U921" s="265"/>
      <c r="V921" s="265"/>
      <c r="W921" s="265"/>
      <c r="X921" s="265"/>
      <c r="Y921" s="265"/>
      <c r="Z921" s="265"/>
      <c r="AA921" s="265"/>
      <c r="AB921" s="265"/>
      <c r="AC921" s="265"/>
      <c r="AD921" s="265"/>
      <c r="AE921" s="265"/>
      <c r="AF921" s="265"/>
      <c r="AG921" s="266"/>
      <c r="AH921" s="267"/>
      <c r="AI921" s="268"/>
      <c r="AJ921" s="202"/>
      <c r="AK921" s="73"/>
    </row>
    <row r="922" spans="2:37" ht="15.75">
      <c r="B922" s="18"/>
      <c r="C922" s="264" t="s">
        <v>660</v>
      </c>
      <c r="D922" s="265"/>
      <c r="E922" s="265"/>
      <c r="F922" s="265"/>
      <c r="G922" s="265"/>
      <c r="H922" s="265"/>
      <c r="I922" s="265"/>
      <c r="J922" s="265"/>
      <c r="K922" s="265"/>
      <c r="L922" s="265"/>
      <c r="M922" s="265"/>
      <c r="N922" s="265"/>
      <c r="O922" s="265"/>
      <c r="P922" s="265"/>
      <c r="Q922" s="265"/>
      <c r="R922" s="265"/>
      <c r="S922" s="265"/>
      <c r="T922" s="265"/>
      <c r="U922" s="265"/>
      <c r="V922" s="265"/>
      <c r="W922" s="265"/>
      <c r="X922" s="265"/>
      <c r="Y922" s="265"/>
      <c r="Z922" s="265"/>
      <c r="AA922" s="265"/>
      <c r="AB922" s="265"/>
      <c r="AC922" s="265"/>
      <c r="AD922" s="265"/>
      <c r="AE922" s="265"/>
      <c r="AF922" s="265"/>
      <c r="AG922" s="266"/>
      <c r="AH922" s="267"/>
      <c r="AI922" s="268"/>
      <c r="AJ922" s="202"/>
      <c r="AK922" s="73"/>
    </row>
    <row r="923" spans="2:37" ht="150" customHeight="1">
      <c r="B923" s="39"/>
      <c r="C923" s="498" t="s">
        <v>356</v>
      </c>
      <c r="D923" s="499"/>
      <c r="E923" s="499"/>
      <c r="F923" s="499"/>
      <c r="G923" s="499"/>
      <c r="H923" s="499"/>
      <c r="I923" s="499"/>
      <c r="J923" s="499"/>
      <c r="K923" s="499"/>
      <c r="L923" s="499"/>
      <c r="M923" s="499"/>
      <c r="N923" s="499"/>
      <c r="O923" s="499"/>
      <c r="P923" s="499"/>
      <c r="Q923" s="499"/>
      <c r="R923" s="499"/>
      <c r="S923" s="499"/>
      <c r="T923" s="499"/>
      <c r="U923" s="499"/>
      <c r="V923" s="499"/>
      <c r="W923" s="499"/>
      <c r="X923" s="499"/>
      <c r="Y923" s="499"/>
      <c r="Z923" s="499"/>
      <c r="AA923" s="499"/>
      <c r="AB923" s="499"/>
      <c r="AC923" s="499"/>
      <c r="AD923" s="499"/>
      <c r="AE923" s="499"/>
      <c r="AF923" s="499"/>
      <c r="AG923" s="499"/>
      <c r="AH923" s="499"/>
      <c r="AI923" s="499"/>
      <c r="AJ923" s="203"/>
      <c r="AK923" s="73"/>
    </row>
    <row r="924" spans="3:37" ht="12" customHeight="1">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row>
    <row r="925" spans="2:37" ht="30.75" customHeight="1">
      <c r="B925" s="73"/>
      <c r="C925" s="509" t="s">
        <v>357</v>
      </c>
      <c r="D925" s="509"/>
      <c r="E925" s="509"/>
      <c r="F925" s="509"/>
      <c r="G925" s="509"/>
      <c r="H925" s="509"/>
      <c r="I925" s="509"/>
      <c r="J925" s="509"/>
      <c r="K925" s="509"/>
      <c r="L925" s="509"/>
      <c r="M925" s="509"/>
      <c r="N925" s="509"/>
      <c r="O925" s="509"/>
      <c r="P925" s="509"/>
      <c r="Q925" s="509"/>
      <c r="R925" s="509"/>
      <c r="S925" s="509"/>
      <c r="T925" s="509"/>
      <c r="U925" s="509"/>
      <c r="V925" s="509"/>
      <c r="W925" s="509"/>
      <c r="X925" s="509"/>
      <c r="Y925" s="509"/>
      <c r="Z925" s="509"/>
      <c r="AA925" s="509"/>
      <c r="AB925" s="509"/>
      <c r="AC925" s="509"/>
      <c r="AD925" s="509"/>
      <c r="AE925" s="509"/>
      <c r="AF925" s="509"/>
      <c r="AG925" s="509"/>
      <c r="AH925" s="509"/>
      <c r="AI925" s="509"/>
      <c r="AJ925" s="73"/>
      <c r="AK925" s="73"/>
    </row>
    <row r="926" spans="2:37" ht="18.75" customHeight="1">
      <c r="B926" s="73"/>
      <c r="C926" s="269" t="s">
        <v>358</v>
      </c>
      <c r="D926" s="270"/>
      <c r="E926" s="270"/>
      <c r="F926" s="270"/>
      <c r="G926" s="270"/>
      <c r="H926" s="270"/>
      <c r="I926" s="270"/>
      <c r="J926" s="270"/>
      <c r="K926" s="270"/>
      <c r="L926" s="270"/>
      <c r="M926" s="270"/>
      <c r="N926" s="270"/>
      <c r="O926" s="270"/>
      <c r="P926" s="270"/>
      <c r="Q926" s="270"/>
      <c r="R926" s="270"/>
      <c r="S926" s="270"/>
      <c r="T926" s="270"/>
      <c r="U926" s="270"/>
      <c r="V926" s="270"/>
      <c r="W926" s="270"/>
      <c r="X926" s="270"/>
      <c r="Y926" s="270"/>
      <c r="Z926" s="270"/>
      <c r="AA926" s="271"/>
      <c r="AB926" s="511"/>
      <c r="AC926" s="512"/>
      <c r="AD926" s="512"/>
      <c r="AE926" s="512"/>
      <c r="AF926" s="513"/>
      <c r="AG926" s="496" t="s">
        <v>359</v>
      </c>
      <c r="AH926" s="496"/>
      <c r="AI926" s="496"/>
      <c r="AJ926" s="73"/>
      <c r="AK926" s="73"/>
    </row>
    <row r="927" spans="2:37" ht="7.5" customHeight="1">
      <c r="B927" s="73"/>
      <c r="C927" s="500" t="s">
        <v>664</v>
      </c>
      <c r="D927" s="501"/>
      <c r="E927" s="501"/>
      <c r="F927" s="501"/>
      <c r="G927" s="501"/>
      <c r="H927" s="501"/>
      <c r="I927" s="501"/>
      <c r="J927" s="501"/>
      <c r="K927" s="501"/>
      <c r="L927" s="501"/>
      <c r="M927" s="501"/>
      <c r="N927" s="501"/>
      <c r="O927" s="501"/>
      <c r="P927" s="501"/>
      <c r="Q927" s="501"/>
      <c r="R927" s="501"/>
      <c r="S927" s="501"/>
      <c r="T927" s="501"/>
      <c r="U927" s="501"/>
      <c r="V927" s="501"/>
      <c r="W927" s="501"/>
      <c r="X927" s="501"/>
      <c r="Y927" s="501"/>
      <c r="Z927" s="501"/>
      <c r="AA927" s="502"/>
      <c r="AB927" s="484"/>
      <c r="AC927" s="485"/>
      <c r="AD927" s="485"/>
      <c r="AE927" s="485"/>
      <c r="AF927" s="486"/>
      <c r="AG927" s="484">
        <v>5</v>
      </c>
      <c r="AH927" s="485"/>
      <c r="AI927" s="486"/>
      <c r="AJ927" s="73"/>
      <c r="AK927" s="73"/>
    </row>
    <row r="928" spans="2:37" ht="15.75">
      <c r="B928" s="73"/>
      <c r="C928" s="503"/>
      <c r="D928" s="504"/>
      <c r="E928" s="504"/>
      <c r="F928" s="504"/>
      <c r="G928" s="504"/>
      <c r="H928" s="504"/>
      <c r="I928" s="504"/>
      <c r="J928" s="504"/>
      <c r="K928" s="504"/>
      <c r="L928" s="504"/>
      <c r="M928" s="504"/>
      <c r="N928" s="504"/>
      <c r="O928" s="504"/>
      <c r="P928" s="504"/>
      <c r="Q928" s="504"/>
      <c r="R928" s="504"/>
      <c r="S928" s="504"/>
      <c r="T928" s="504"/>
      <c r="U928" s="504"/>
      <c r="V928" s="504"/>
      <c r="W928" s="504"/>
      <c r="X928" s="504"/>
      <c r="Y928" s="504"/>
      <c r="Z928" s="504"/>
      <c r="AA928" s="505"/>
      <c r="AB928" s="487"/>
      <c r="AC928" s="488"/>
      <c r="AD928" s="488"/>
      <c r="AE928" s="488"/>
      <c r="AF928" s="489"/>
      <c r="AG928" s="487"/>
      <c r="AH928" s="488"/>
      <c r="AI928" s="489"/>
      <c r="AJ928" s="73"/>
      <c r="AK928" s="73"/>
    </row>
    <row r="929" spans="2:37" ht="6" customHeight="1">
      <c r="B929" s="73"/>
      <c r="C929" s="506"/>
      <c r="D929" s="507"/>
      <c r="E929" s="507"/>
      <c r="F929" s="507"/>
      <c r="G929" s="507"/>
      <c r="H929" s="507"/>
      <c r="I929" s="507"/>
      <c r="J929" s="507"/>
      <c r="K929" s="507"/>
      <c r="L929" s="507"/>
      <c r="M929" s="507"/>
      <c r="N929" s="507"/>
      <c r="O929" s="507"/>
      <c r="P929" s="507"/>
      <c r="Q929" s="507"/>
      <c r="R929" s="507"/>
      <c r="S929" s="507"/>
      <c r="T929" s="507"/>
      <c r="U929" s="507"/>
      <c r="V929" s="507"/>
      <c r="W929" s="507"/>
      <c r="X929" s="507"/>
      <c r="Y929" s="507"/>
      <c r="Z929" s="507"/>
      <c r="AA929" s="508"/>
      <c r="AB929" s="490"/>
      <c r="AC929" s="491"/>
      <c r="AD929" s="491"/>
      <c r="AE929" s="491"/>
      <c r="AF929" s="492"/>
      <c r="AG929" s="490"/>
      <c r="AH929" s="491"/>
      <c r="AI929" s="492"/>
      <c r="AJ929" s="73"/>
      <c r="AK929" s="73"/>
    </row>
    <row r="930" spans="2:37" ht="9.75" customHeight="1">
      <c r="B930" s="73"/>
      <c r="C930" s="500" t="s">
        <v>663</v>
      </c>
      <c r="D930" s="501"/>
      <c r="E930" s="501"/>
      <c r="F930" s="501"/>
      <c r="G930" s="501"/>
      <c r="H930" s="501"/>
      <c r="I930" s="501"/>
      <c r="J930" s="501"/>
      <c r="K930" s="501"/>
      <c r="L930" s="501"/>
      <c r="M930" s="501"/>
      <c r="N930" s="501"/>
      <c r="O930" s="501"/>
      <c r="P930" s="501"/>
      <c r="Q930" s="501"/>
      <c r="R930" s="501"/>
      <c r="S930" s="501"/>
      <c r="T930" s="501"/>
      <c r="U930" s="501"/>
      <c r="V930" s="501"/>
      <c r="W930" s="501"/>
      <c r="X930" s="501"/>
      <c r="Y930" s="501"/>
      <c r="Z930" s="501"/>
      <c r="AA930" s="502"/>
      <c r="AB930" s="478"/>
      <c r="AC930" s="493"/>
      <c r="AD930" s="493"/>
      <c r="AE930" s="493"/>
      <c r="AF930" s="479"/>
      <c r="AG930" s="484">
        <v>4</v>
      </c>
      <c r="AH930" s="485"/>
      <c r="AI930" s="486"/>
      <c r="AJ930" s="73"/>
      <c r="AK930" s="73"/>
    </row>
    <row r="931" spans="2:37" ht="14.25" customHeight="1">
      <c r="B931" s="73"/>
      <c r="C931" s="503"/>
      <c r="D931" s="504"/>
      <c r="E931" s="504"/>
      <c r="F931" s="504"/>
      <c r="G931" s="504"/>
      <c r="H931" s="504"/>
      <c r="I931" s="504"/>
      <c r="J931" s="504"/>
      <c r="K931" s="504"/>
      <c r="L931" s="504"/>
      <c r="M931" s="504"/>
      <c r="N931" s="504"/>
      <c r="O931" s="504"/>
      <c r="P931" s="504"/>
      <c r="Q931" s="504"/>
      <c r="R931" s="504"/>
      <c r="S931" s="504"/>
      <c r="T931" s="504"/>
      <c r="U931" s="504"/>
      <c r="V931" s="504"/>
      <c r="W931" s="504"/>
      <c r="X931" s="504"/>
      <c r="Y931" s="504"/>
      <c r="Z931" s="504"/>
      <c r="AA931" s="505"/>
      <c r="AB931" s="480"/>
      <c r="AC931" s="494"/>
      <c r="AD931" s="494"/>
      <c r="AE931" s="494"/>
      <c r="AF931" s="481"/>
      <c r="AG931" s="487"/>
      <c r="AH931" s="488"/>
      <c r="AI931" s="489"/>
      <c r="AJ931" s="73"/>
      <c r="AK931" s="73"/>
    </row>
    <row r="932" spans="2:37" ht="9.75" customHeight="1">
      <c r="B932" s="73"/>
      <c r="C932" s="506"/>
      <c r="D932" s="507"/>
      <c r="E932" s="507"/>
      <c r="F932" s="507"/>
      <c r="G932" s="507"/>
      <c r="H932" s="507"/>
      <c r="I932" s="507"/>
      <c r="J932" s="507"/>
      <c r="K932" s="507"/>
      <c r="L932" s="507"/>
      <c r="M932" s="507"/>
      <c r="N932" s="507"/>
      <c r="O932" s="507"/>
      <c r="P932" s="507"/>
      <c r="Q932" s="507"/>
      <c r="R932" s="507"/>
      <c r="S932" s="507"/>
      <c r="T932" s="507"/>
      <c r="U932" s="507"/>
      <c r="V932" s="507"/>
      <c r="W932" s="507"/>
      <c r="X932" s="507"/>
      <c r="Y932" s="507"/>
      <c r="Z932" s="507"/>
      <c r="AA932" s="508"/>
      <c r="AB932" s="482"/>
      <c r="AC932" s="495"/>
      <c r="AD932" s="495"/>
      <c r="AE932" s="495"/>
      <c r="AF932" s="483"/>
      <c r="AG932" s="490"/>
      <c r="AH932" s="491"/>
      <c r="AI932" s="492"/>
      <c r="AJ932" s="73"/>
      <c r="AK932" s="73"/>
    </row>
    <row r="933" spans="2:37" ht="7.5" customHeight="1">
      <c r="B933" s="73"/>
      <c r="C933" s="500" t="s">
        <v>662</v>
      </c>
      <c r="D933" s="501"/>
      <c r="E933" s="501"/>
      <c r="F933" s="501"/>
      <c r="G933" s="501"/>
      <c r="H933" s="501"/>
      <c r="I933" s="501"/>
      <c r="J933" s="501"/>
      <c r="K933" s="501"/>
      <c r="L933" s="501"/>
      <c r="M933" s="501"/>
      <c r="N933" s="501"/>
      <c r="O933" s="501"/>
      <c r="P933" s="501"/>
      <c r="Q933" s="501"/>
      <c r="R933" s="501"/>
      <c r="S933" s="501"/>
      <c r="T933" s="501"/>
      <c r="U933" s="501"/>
      <c r="V933" s="501"/>
      <c r="W933" s="501"/>
      <c r="X933" s="501"/>
      <c r="Y933" s="501"/>
      <c r="Z933" s="501"/>
      <c r="AA933" s="502"/>
      <c r="AB933" s="478"/>
      <c r="AC933" s="493"/>
      <c r="AD933" s="493"/>
      <c r="AE933" s="493"/>
      <c r="AF933" s="479"/>
      <c r="AG933" s="484">
        <v>3</v>
      </c>
      <c r="AH933" s="485"/>
      <c r="AI933" s="486"/>
      <c r="AJ933" s="73"/>
      <c r="AK933" s="73"/>
    </row>
    <row r="934" spans="2:37" ht="15.75">
      <c r="B934" s="73"/>
      <c r="C934" s="503"/>
      <c r="D934" s="504"/>
      <c r="E934" s="504"/>
      <c r="F934" s="504"/>
      <c r="G934" s="504"/>
      <c r="H934" s="504"/>
      <c r="I934" s="504"/>
      <c r="J934" s="504"/>
      <c r="K934" s="504"/>
      <c r="L934" s="504"/>
      <c r="M934" s="504"/>
      <c r="N934" s="504"/>
      <c r="O934" s="504"/>
      <c r="P934" s="504"/>
      <c r="Q934" s="504"/>
      <c r="R934" s="504"/>
      <c r="S934" s="504"/>
      <c r="T934" s="504"/>
      <c r="U934" s="504"/>
      <c r="V934" s="504"/>
      <c r="W934" s="504"/>
      <c r="X934" s="504"/>
      <c r="Y934" s="504"/>
      <c r="Z934" s="504"/>
      <c r="AA934" s="505"/>
      <c r="AB934" s="480"/>
      <c r="AC934" s="494"/>
      <c r="AD934" s="494"/>
      <c r="AE934" s="494"/>
      <c r="AF934" s="481"/>
      <c r="AG934" s="487"/>
      <c r="AH934" s="488"/>
      <c r="AI934" s="489"/>
      <c r="AJ934" s="73"/>
      <c r="AK934" s="73"/>
    </row>
    <row r="935" spans="2:37" ht="6" customHeight="1">
      <c r="B935" s="73"/>
      <c r="C935" s="506"/>
      <c r="D935" s="507"/>
      <c r="E935" s="507"/>
      <c r="F935" s="507"/>
      <c r="G935" s="507"/>
      <c r="H935" s="507"/>
      <c r="I935" s="507"/>
      <c r="J935" s="507"/>
      <c r="K935" s="507"/>
      <c r="L935" s="507"/>
      <c r="M935" s="507"/>
      <c r="N935" s="507"/>
      <c r="O935" s="507"/>
      <c r="P935" s="507"/>
      <c r="Q935" s="507"/>
      <c r="R935" s="507"/>
      <c r="S935" s="507"/>
      <c r="T935" s="507"/>
      <c r="U935" s="507"/>
      <c r="V935" s="507"/>
      <c r="W935" s="507"/>
      <c r="X935" s="507"/>
      <c r="Y935" s="507"/>
      <c r="Z935" s="507"/>
      <c r="AA935" s="508"/>
      <c r="AB935" s="482"/>
      <c r="AC935" s="495"/>
      <c r="AD935" s="495"/>
      <c r="AE935" s="495"/>
      <c r="AF935" s="483"/>
      <c r="AG935" s="490"/>
      <c r="AH935" s="491"/>
      <c r="AI935" s="492"/>
      <c r="AJ935" s="73"/>
      <c r="AK935" s="73"/>
    </row>
    <row r="936" spans="2:37" ht="8.25" customHeight="1">
      <c r="B936" s="73"/>
      <c r="C936" s="500" t="s">
        <v>661</v>
      </c>
      <c r="D936" s="501"/>
      <c r="E936" s="501"/>
      <c r="F936" s="501"/>
      <c r="G936" s="501"/>
      <c r="H936" s="501"/>
      <c r="I936" s="501"/>
      <c r="J936" s="501"/>
      <c r="K936" s="501"/>
      <c r="L936" s="501"/>
      <c r="M936" s="501"/>
      <c r="N936" s="501"/>
      <c r="O936" s="501"/>
      <c r="P936" s="501"/>
      <c r="Q936" s="501"/>
      <c r="R936" s="501"/>
      <c r="S936" s="501"/>
      <c r="T936" s="501"/>
      <c r="U936" s="501"/>
      <c r="V936" s="501"/>
      <c r="W936" s="501"/>
      <c r="X936" s="501"/>
      <c r="Y936" s="501"/>
      <c r="Z936" s="501"/>
      <c r="AA936" s="502"/>
      <c r="AB936" s="478"/>
      <c r="AC936" s="493"/>
      <c r="AD936" s="493"/>
      <c r="AE936" s="493"/>
      <c r="AF936" s="479"/>
      <c r="AG936" s="484">
        <v>1</v>
      </c>
      <c r="AH936" s="485"/>
      <c r="AI936" s="486"/>
      <c r="AJ936" s="73"/>
      <c r="AK936" s="73"/>
    </row>
    <row r="937" spans="2:37" ht="15.75">
      <c r="B937" s="73"/>
      <c r="C937" s="503"/>
      <c r="D937" s="504"/>
      <c r="E937" s="504"/>
      <c r="F937" s="504"/>
      <c r="G937" s="504"/>
      <c r="H937" s="504"/>
      <c r="I937" s="504"/>
      <c r="J937" s="504"/>
      <c r="K937" s="504"/>
      <c r="L937" s="504"/>
      <c r="M937" s="504"/>
      <c r="N937" s="504"/>
      <c r="O937" s="504"/>
      <c r="P937" s="504"/>
      <c r="Q937" s="504"/>
      <c r="R937" s="504"/>
      <c r="S937" s="504"/>
      <c r="T937" s="504"/>
      <c r="U937" s="504"/>
      <c r="V937" s="504"/>
      <c r="W937" s="504"/>
      <c r="X937" s="504"/>
      <c r="Y937" s="504"/>
      <c r="Z937" s="504"/>
      <c r="AA937" s="505"/>
      <c r="AB937" s="480"/>
      <c r="AC937" s="494"/>
      <c r="AD937" s="494"/>
      <c r="AE937" s="494"/>
      <c r="AF937" s="481"/>
      <c r="AG937" s="487"/>
      <c r="AH937" s="488"/>
      <c r="AI937" s="489"/>
      <c r="AJ937" s="73"/>
      <c r="AK937" s="73"/>
    </row>
    <row r="938" spans="2:37" ht="8.25" customHeight="1">
      <c r="B938" s="73"/>
      <c r="C938" s="506"/>
      <c r="D938" s="507"/>
      <c r="E938" s="507"/>
      <c r="F938" s="507"/>
      <c r="G938" s="507"/>
      <c r="H938" s="507"/>
      <c r="I938" s="507"/>
      <c r="J938" s="507"/>
      <c r="K938" s="507"/>
      <c r="L938" s="507"/>
      <c r="M938" s="507"/>
      <c r="N938" s="507"/>
      <c r="O938" s="507"/>
      <c r="P938" s="507"/>
      <c r="Q938" s="507"/>
      <c r="R938" s="507"/>
      <c r="S938" s="507"/>
      <c r="T938" s="507"/>
      <c r="U938" s="507"/>
      <c r="V938" s="507"/>
      <c r="W938" s="507"/>
      <c r="X938" s="507"/>
      <c r="Y938" s="507"/>
      <c r="Z938" s="507"/>
      <c r="AA938" s="508"/>
      <c r="AB938" s="482"/>
      <c r="AC938" s="495"/>
      <c r="AD938" s="495"/>
      <c r="AE938" s="495"/>
      <c r="AF938" s="483"/>
      <c r="AG938" s="490"/>
      <c r="AH938" s="491"/>
      <c r="AI938" s="492"/>
      <c r="AJ938" s="73"/>
      <c r="AK938" s="73"/>
    </row>
    <row r="939" spans="2:37" ht="15.75">
      <c r="B939" s="73"/>
      <c r="C939" s="105"/>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04"/>
      <c r="AF939" s="104"/>
      <c r="AG939" s="104"/>
      <c r="AH939" s="104"/>
      <c r="AI939" s="106"/>
      <c r="AJ939" s="73"/>
      <c r="AK939" s="73"/>
    </row>
    <row r="940" spans="2:37" ht="19.5" customHeight="1">
      <c r="B940" s="73"/>
      <c r="C940" s="269" t="s">
        <v>360</v>
      </c>
      <c r="D940" s="270"/>
      <c r="E940" s="270"/>
      <c r="F940" s="270"/>
      <c r="G940" s="270"/>
      <c r="H940" s="270"/>
      <c r="I940" s="270"/>
      <c r="J940" s="270"/>
      <c r="K940" s="270"/>
      <c r="L940" s="270"/>
      <c r="M940" s="270"/>
      <c r="N940" s="270"/>
      <c r="O940" s="270"/>
      <c r="P940" s="270"/>
      <c r="Q940" s="270"/>
      <c r="R940" s="270"/>
      <c r="S940" s="270"/>
      <c r="T940" s="270"/>
      <c r="U940" s="270"/>
      <c r="V940" s="270"/>
      <c r="W940" s="270"/>
      <c r="X940" s="270"/>
      <c r="Y940" s="270"/>
      <c r="Z940" s="270"/>
      <c r="AA940" s="270"/>
      <c r="AB940" s="270"/>
      <c r="AC940" s="270"/>
      <c r="AD940" s="270"/>
      <c r="AE940" s="270"/>
      <c r="AF940" s="270"/>
      <c r="AG940" s="270"/>
      <c r="AH940" s="270"/>
      <c r="AI940" s="271"/>
      <c r="AJ940" s="73"/>
      <c r="AK940" s="73"/>
    </row>
    <row r="941" spans="2:37" ht="12.75" customHeight="1">
      <c r="B941" s="73"/>
      <c r="C941" s="532" t="s">
        <v>361</v>
      </c>
      <c r="D941" s="530"/>
      <c r="E941" s="530"/>
      <c r="F941" s="530"/>
      <c r="G941" s="530"/>
      <c r="H941" s="530"/>
      <c r="I941" s="530"/>
      <c r="J941" s="531"/>
      <c r="K941" s="258" t="s">
        <v>359</v>
      </c>
      <c r="L941" s="259"/>
      <c r="M941" s="259"/>
      <c r="N941" s="259"/>
      <c r="O941" s="259"/>
      <c r="P941" s="259"/>
      <c r="Q941" s="259"/>
      <c r="R941" s="259"/>
      <c r="S941" s="259"/>
      <c r="T941" s="260"/>
      <c r="U941" s="529" t="s">
        <v>372</v>
      </c>
      <c r="V941" s="542"/>
      <c r="W941" s="542"/>
      <c r="X941" s="542"/>
      <c r="Y941" s="542"/>
      <c r="Z941" s="542"/>
      <c r="AA941" s="542"/>
      <c r="AB941" s="542"/>
      <c r="AC941" s="542"/>
      <c r="AD941" s="542"/>
      <c r="AE941" s="542"/>
      <c r="AF941" s="543"/>
      <c r="AG941" s="259" t="s">
        <v>359</v>
      </c>
      <c r="AH941" s="259"/>
      <c r="AI941" s="260"/>
      <c r="AJ941" s="73"/>
      <c r="AK941" s="73"/>
    </row>
    <row r="942" spans="2:37" ht="8.25" customHeight="1">
      <c r="B942" s="73"/>
      <c r="C942" s="500" t="s">
        <v>362</v>
      </c>
      <c r="D942" s="501"/>
      <c r="E942" s="501"/>
      <c r="F942" s="501"/>
      <c r="G942" s="501"/>
      <c r="H942" s="501"/>
      <c r="I942" s="501"/>
      <c r="J942" s="502"/>
      <c r="K942" s="478"/>
      <c r="L942" s="493"/>
      <c r="M942" s="493"/>
      <c r="N942" s="493"/>
      <c r="O942" s="493"/>
      <c r="P942" s="493"/>
      <c r="Q942" s="479"/>
      <c r="R942" s="484">
        <v>5</v>
      </c>
      <c r="S942" s="485"/>
      <c r="T942" s="486"/>
      <c r="U942" s="500" t="s">
        <v>362</v>
      </c>
      <c r="V942" s="501"/>
      <c r="W942" s="501"/>
      <c r="X942" s="501"/>
      <c r="Y942" s="501"/>
      <c r="Z942" s="501"/>
      <c r="AA942" s="501"/>
      <c r="AB942" s="501"/>
      <c r="AC942" s="501"/>
      <c r="AD942" s="501"/>
      <c r="AE942" s="501"/>
      <c r="AF942" s="502"/>
      <c r="AG942" s="478"/>
      <c r="AH942" s="479"/>
      <c r="AI942" s="445">
        <v>5</v>
      </c>
      <c r="AJ942" s="73"/>
      <c r="AK942" s="73"/>
    </row>
    <row r="943" spans="2:37" ht="15.75">
      <c r="B943" s="73"/>
      <c r="C943" s="503"/>
      <c r="D943" s="504"/>
      <c r="E943" s="504"/>
      <c r="F943" s="504"/>
      <c r="G943" s="504"/>
      <c r="H943" s="504"/>
      <c r="I943" s="504"/>
      <c r="J943" s="505"/>
      <c r="K943" s="480"/>
      <c r="L943" s="494"/>
      <c r="M943" s="494"/>
      <c r="N943" s="494"/>
      <c r="O943" s="494"/>
      <c r="P943" s="494"/>
      <c r="Q943" s="481"/>
      <c r="R943" s="487"/>
      <c r="S943" s="488"/>
      <c r="T943" s="489"/>
      <c r="U943" s="503"/>
      <c r="V943" s="504"/>
      <c r="W943" s="504"/>
      <c r="X943" s="504"/>
      <c r="Y943" s="504"/>
      <c r="Z943" s="504"/>
      <c r="AA943" s="504"/>
      <c r="AB943" s="504"/>
      <c r="AC943" s="504"/>
      <c r="AD943" s="504"/>
      <c r="AE943" s="504"/>
      <c r="AF943" s="505"/>
      <c r="AG943" s="480"/>
      <c r="AH943" s="481"/>
      <c r="AI943" s="510"/>
      <c r="AJ943" s="73"/>
      <c r="AK943" s="73"/>
    </row>
    <row r="944" spans="2:37" ht="7.5" customHeight="1">
      <c r="B944" s="73"/>
      <c r="C944" s="506"/>
      <c r="D944" s="507"/>
      <c r="E944" s="507"/>
      <c r="F944" s="507"/>
      <c r="G944" s="507"/>
      <c r="H944" s="507"/>
      <c r="I944" s="507"/>
      <c r="J944" s="508"/>
      <c r="K944" s="482"/>
      <c r="L944" s="495"/>
      <c r="M944" s="495"/>
      <c r="N944" s="495"/>
      <c r="O944" s="495"/>
      <c r="P944" s="495"/>
      <c r="Q944" s="483"/>
      <c r="R944" s="490"/>
      <c r="S944" s="491"/>
      <c r="T944" s="492"/>
      <c r="U944" s="506"/>
      <c r="V944" s="507"/>
      <c r="W944" s="507"/>
      <c r="X944" s="507"/>
      <c r="Y944" s="507"/>
      <c r="Z944" s="507"/>
      <c r="AA944" s="507"/>
      <c r="AB944" s="507"/>
      <c r="AC944" s="507"/>
      <c r="AD944" s="507"/>
      <c r="AE944" s="507"/>
      <c r="AF944" s="508"/>
      <c r="AG944" s="482"/>
      <c r="AH944" s="483"/>
      <c r="AI944" s="446"/>
      <c r="AJ944" s="73"/>
      <c r="AK944" s="73"/>
    </row>
    <row r="945" spans="2:37" ht="7.5" customHeight="1">
      <c r="B945" s="73"/>
      <c r="C945" s="500" t="s">
        <v>363</v>
      </c>
      <c r="D945" s="501"/>
      <c r="E945" s="501"/>
      <c r="F945" s="501"/>
      <c r="G945" s="501"/>
      <c r="H945" s="501"/>
      <c r="I945" s="501"/>
      <c r="J945" s="502"/>
      <c r="K945" s="478"/>
      <c r="L945" s="493"/>
      <c r="M945" s="493"/>
      <c r="N945" s="493"/>
      <c r="O945" s="493"/>
      <c r="P945" s="493"/>
      <c r="Q945" s="479"/>
      <c r="R945" s="484">
        <v>4</v>
      </c>
      <c r="S945" s="485"/>
      <c r="T945" s="486"/>
      <c r="U945" s="500" t="s">
        <v>363</v>
      </c>
      <c r="V945" s="501"/>
      <c r="W945" s="501"/>
      <c r="X945" s="501"/>
      <c r="Y945" s="501"/>
      <c r="Z945" s="501"/>
      <c r="AA945" s="501"/>
      <c r="AB945" s="501"/>
      <c r="AC945" s="501"/>
      <c r="AD945" s="501"/>
      <c r="AE945" s="501"/>
      <c r="AF945" s="502"/>
      <c r="AG945" s="478"/>
      <c r="AH945" s="479"/>
      <c r="AI945" s="445">
        <v>4</v>
      </c>
      <c r="AJ945" s="73"/>
      <c r="AK945" s="73"/>
    </row>
    <row r="946" spans="2:37" ht="15.75">
      <c r="B946" s="73"/>
      <c r="C946" s="503"/>
      <c r="D946" s="504"/>
      <c r="E946" s="504"/>
      <c r="F946" s="504"/>
      <c r="G946" s="504"/>
      <c r="H946" s="504"/>
      <c r="I946" s="504"/>
      <c r="J946" s="505"/>
      <c r="K946" s="480"/>
      <c r="L946" s="494"/>
      <c r="M946" s="494"/>
      <c r="N946" s="494"/>
      <c r="O946" s="494"/>
      <c r="P946" s="494"/>
      <c r="Q946" s="481"/>
      <c r="R946" s="487"/>
      <c r="S946" s="488"/>
      <c r="T946" s="489"/>
      <c r="U946" s="503"/>
      <c r="V946" s="504"/>
      <c r="W946" s="504"/>
      <c r="X946" s="504"/>
      <c r="Y946" s="504"/>
      <c r="Z946" s="504"/>
      <c r="AA946" s="504"/>
      <c r="AB946" s="504"/>
      <c r="AC946" s="504"/>
      <c r="AD946" s="504"/>
      <c r="AE946" s="504"/>
      <c r="AF946" s="505"/>
      <c r="AG946" s="480"/>
      <c r="AH946" s="481"/>
      <c r="AI946" s="510"/>
      <c r="AJ946" s="73"/>
      <c r="AK946" s="73"/>
    </row>
    <row r="947" spans="2:37" ht="3.75" customHeight="1">
      <c r="B947" s="73"/>
      <c r="C947" s="506"/>
      <c r="D947" s="507"/>
      <c r="E947" s="507"/>
      <c r="F947" s="507"/>
      <c r="G947" s="507"/>
      <c r="H947" s="507"/>
      <c r="I947" s="507"/>
      <c r="J947" s="508"/>
      <c r="K947" s="482"/>
      <c r="L947" s="495"/>
      <c r="M947" s="495"/>
      <c r="N947" s="495"/>
      <c r="O947" s="495"/>
      <c r="P947" s="495"/>
      <c r="Q947" s="483"/>
      <c r="R947" s="490"/>
      <c r="S947" s="491"/>
      <c r="T947" s="492"/>
      <c r="U947" s="506"/>
      <c r="V947" s="507"/>
      <c r="W947" s="507"/>
      <c r="X947" s="507"/>
      <c r="Y947" s="507"/>
      <c r="Z947" s="507"/>
      <c r="AA947" s="507"/>
      <c r="AB947" s="507"/>
      <c r="AC947" s="507"/>
      <c r="AD947" s="507"/>
      <c r="AE947" s="507"/>
      <c r="AF947" s="508"/>
      <c r="AG947" s="482"/>
      <c r="AH947" s="483"/>
      <c r="AI947" s="446"/>
      <c r="AJ947" s="73"/>
      <c r="AK947" s="73"/>
    </row>
    <row r="948" spans="2:37" ht="10.5" customHeight="1">
      <c r="B948" s="73"/>
      <c r="C948" s="258"/>
      <c r="D948" s="259"/>
      <c r="E948" s="259"/>
      <c r="F948" s="259"/>
      <c r="G948" s="259"/>
      <c r="H948" s="259"/>
      <c r="I948" s="259"/>
      <c r="J948" s="259"/>
      <c r="K948" s="259"/>
      <c r="L948" s="259"/>
      <c r="M948" s="259"/>
      <c r="N948" s="259"/>
      <c r="O948" s="259"/>
      <c r="P948" s="259"/>
      <c r="Q948" s="259"/>
      <c r="R948" s="259"/>
      <c r="S948" s="259"/>
      <c r="T948" s="259"/>
      <c r="U948" s="259"/>
      <c r="V948" s="259"/>
      <c r="W948" s="259"/>
      <c r="X948" s="259"/>
      <c r="Y948" s="259"/>
      <c r="Z948" s="259"/>
      <c r="AA948" s="259"/>
      <c r="AB948" s="259"/>
      <c r="AC948" s="259"/>
      <c r="AD948" s="259"/>
      <c r="AE948" s="259"/>
      <c r="AF948" s="259"/>
      <c r="AG948" s="259"/>
      <c r="AH948" s="259"/>
      <c r="AI948" s="260"/>
      <c r="AJ948" s="73"/>
      <c r="AK948" s="73"/>
    </row>
    <row r="949" spans="2:37" ht="92.25" customHeight="1">
      <c r="B949" s="73"/>
      <c r="C949" s="529" t="s">
        <v>364</v>
      </c>
      <c r="D949" s="530"/>
      <c r="E949" s="530"/>
      <c r="F949" s="530"/>
      <c r="G949" s="530"/>
      <c r="H949" s="530"/>
      <c r="I949" s="530"/>
      <c r="J949" s="530"/>
      <c r="K949" s="530"/>
      <c r="L949" s="530"/>
      <c r="M949" s="530"/>
      <c r="N949" s="530"/>
      <c r="O949" s="530"/>
      <c r="P949" s="530"/>
      <c r="Q949" s="530"/>
      <c r="R949" s="530"/>
      <c r="S949" s="530"/>
      <c r="T949" s="530"/>
      <c r="U949" s="530"/>
      <c r="V949" s="530"/>
      <c r="W949" s="530"/>
      <c r="X949" s="530"/>
      <c r="Y949" s="530"/>
      <c r="Z949" s="530"/>
      <c r="AA949" s="531"/>
      <c r="AB949" s="258"/>
      <c r="AC949" s="259"/>
      <c r="AD949" s="259"/>
      <c r="AE949" s="259"/>
      <c r="AF949" s="260"/>
      <c r="AG949" s="496" t="s">
        <v>359</v>
      </c>
      <c r="AH949" s="496"/>
      <c r="AI949" s="496"/>
      <c r="AJ949" s="73"/>
      <c r="AK949" s="73"/>
    </row>
    <row r="950" spans="2:37" ht="6" customHeight="1">
      <c r="B950" s="73"/>
      <c r="C950" s="500" t="s">
        <v>365</v>
      </c>
      <c r="D950" s="501"/>
      <c r="E950" s="501"/>
      <c r="F950" s="501"/>
      <c r="G950" s="501"/>
      <c r="H950" s="501"/>
      <c r="I950" s="501"/>
      <c r="J950" s="501"/>
      <c r="K950" s="501"/>
      <c r="L950" s="501"/>
      <c r="M950" s="501"/>
      <c r="N950" s="501"/>
      <c r="O950" s="501"/>
      <c r="P950" s="501"/>
      <c r="Q950" s="501"/>
      <c r="R950" s="501"/>
      <c r="S950" s="501"/>
      <c r="T950" s="501"/>
      <c r="U950" s="501"/>
      <c r="V950" s="501"/>
      <c r="W950" s="501"/>
      <c r="X950" s="501"/>
      <c r="Y950" s="501"/>
      <c r="Z950" s="501"/>
      <c r="AA950" s="502"/>
      <c r="AB950" s="484"/>
      <c r="AC950" s="485"/>
      <c r="AD950" s="485"/>
      <c r="AE950" s="485"/>
      <c r="AF950" s="486"/>
      <c r="AG950" s="484">
        <v>5</v>
      </c>
      <c r="AH950" s="485"/>
      <c r="AI950" s="486"/>
      <c r="AJ950" s="73"/>
      <c r="AK950" s="73"/>
    </row>
    <row r="951" spans="2:37" ht="15.75">
      <c r="B951" s="73"/>
      <c r="C951" s="503"/>
      <c r="D951" s="504"/>
      <c r="E951" s="504"/>
      <c r="F951" s="504"/>
      <c r="G951" s="504"/>
      <c r="H951" s="504"/>
      <c r="I951" s="504"/>
      <c r="J951" s="504"/>
      <c r="K951" s="504"/>
      <c r="L951" s="504"/>
      <c r="M951" s="504"/>
      <c r="N951" s="504"/>
      <c r="O951" s="504"/>
      <c r="P951" s="504"/>
      <c r="Q951" s="504"/>
      <c r="R951" s="504"/>
      <c r="S951" s="504"/>
      <c r="T951" s="504"/>
      <c r="U951" s="504"/>
      <c r="V951" s="504"/>
      <c r="W951" s="504"/>
      <c r="X951" s="504"/>
      <c r="Y951" s="504"/>
      <c r="Z951" s="504"/>
      <c r="AA951" s="505"/>
      <c r="AB951" s="487"/>
      <c r="AC951" s="488"/>
      <c r="AD951" s="488"/>
      <c r="AE951" s="488"/>
      <c r="AF951" s="489"/>
      <c r="AG951" s="487"/>
      <c r="AH951" s="488"/>
      <c r="AI951" s="489"/>
      <c r="AJ951" s="73"/>
      <c r="AK951" s="73"/>
    </row>
    <row r="952" spans="2:37" ht="6" customHeight="1">
      <c r="B952" s="73"/>
      <c r="C952" s="506"/>
      <c r="D952" s="507"/>
      <c r="E952" s="507"/>
      <c r="F952" s="507"/>
      <c r="G952" s="507"/>
      <c r="H952" s="507"/>
      <c r="I952" s="507"/>
      <c r="J952" s="507"/>
      <c r="K952" s="507"/>
      <c r="L952" s="507"/>
      <c r="M952" s="507"/>
      <c r="N952" s="507"/>
      <c r="O952" s="507"/>
      <c r="P952" s="507"/>
      <c r="Q952" s="507"/>
      <c r="R952" s="507"/>
      <c r="S952" s="507"/>
      <c r="T952" s="507"/>
      <c r="U952" s="507"/>
      <c r="V952" s="507"/>
      <c r="W952" s="507"/>
      <c r="X952" s="507"/>
      <c r="Y952" s="507"/>
      <c r="Z952" s="507"/>
      <c r="AA952" s="508"/>
      <c r="AB952" s="490"/>
      <c r="AC952" s="491"/>
      <c r="AD952" s="491"/>
      <c r="AE952" s="491"/>
      <c r="AF952" s="492"/>
      <c r="AG952" s="490"/>
      <c r="AH952" s="491"/>
      <c r="AI952" s="492"/>
      <c r="AJ952" s="73"/>
      <c r="AK952" s="73"/>
    </row>
    <row r="953" spans="2:37" ht="6" customHeight="1">
      <c r="B953" s="73"/>
      <c r="C953" s="500" t="s">
        <v>366</v>
      </c>
      <c r="D953" s="501"/>
      <c r="E953" s="501"/>
      <c r="F953" s="501"/>
      <c r="G953" s="501"/>
      <c r="H953" s="501"/>
      <c r="I953" s="501"/>
      <c r="J953" s="501"/>
      <c r="K953" s="501"/>
      <c r="L953" s="501"/>
      <c r="M953" s="501"/>
      <c r="N953" s="501"/>
      <c r="O953" s="501"/>
      <c r="P953" s="501"/>
      <c r="Q953" s="501"/>
      <c r="R953" s="501"/>
      <c r="S953" s="501"/>
      <c r="T953" s="501"/>
      <c r="U953" s="501"/>
      <c r="V953" s="501"/>
      <c r="W953" s="501"/>
      <c r="X953" s="501"/>
      <c r="Y953" s="501"/>
      <c r="Z953" s="501"/>
      <c r="AA953" s="502"/>
      <c r="AB953" s="149"/>
      <c r="AC953" s="150"/>
      <c r="AD953" s="150"/>
      <c r="AE953" s="150"/>
      <c r="AF953" s="151"/>
      <c r="AG953" s="484">
        <v>3</v>
      </c>
      <c r="AH953" s="485"/>
      <c r="AI953" s="486"/>
      <c r="AJ953" s="73"/>
      <c r="AK953" s="73"/>
    </row>
    <row r="954" spans="2:37" ht="15.75">
      <c r="B954" s="73"/>
      <c r="C954" s="503"/>
      <c r="D954" s="504"/>
      <c r="E954" s="504"/>
      <c r="F954" s="504"/>
      <c r="G954" s="504"/>
      <c r="H954" s="504"/>
      <c r="I954" s="504"/>
      <c r="J954" s="504"/>
      <c r="K954" s="504"/>
      <c r="L954" s="504"/>
      <c r="M954" s="504"/>
      <c r="N954" s="504"/>
      <c r="O954" s="504"/>
      <c r="P954" s="504"/>
      <c r="Q954" s="504"/>
      <c r="R954" s="504"/>
      <c r="S954" s="504"/>
      <c r="T954" s="504"/>
      <c r="U954" s="504"/>
      <c r="V954" s="504"/>
      <c r="W954" s="504"/>
      <c r="X954" s="504"/>
      <c r="Y954" s="504"/>
      <c r="Z954" s="504"/>
      <c r="AA954" s="505"/>
      <c r="AB954" s="152"/>
      <c r="AC954" s="153"/>
      <c r="AD954" s="153"/>
      <c r="AE954" s="153"/>
      <c r="AF954" s="154"/>
      <c r="AG954" s="487"/>
      <c r="AH954" s="488"/>
      <c r="AI954" s="489"/>
      <c r="AJ954" s="73"/>
      <c r="AK954" s="73"/>
    </row>
    <row r="955" spans="2:37" ht="6" customHeight="1">
      <c r="B955" s="73"/>
      <c r="C955" s="506"/>
      <c r="D955" s="507"/>
      <c r="E955" s="507"/>
      <c r="F955" s="507"/>
      <c r="G955" s="507"/>
      <c r="H955" s="507"/>
      <c r="I955" s="507"/>
      <c r="J955" s="507"/>
      <c r="K955" s="507"/>
      <c r="L955" s="507"/>
      <c r="M955" s="507"/>
      <c r="N955" s="507"/>
      <c r="O955" s="507"/>
      <c r="P955" s="507"/>
      <c r="Q955" s="507"/>
      <c r="R955" s="507"/>
      <c r="S955" s="507"/>
      <c r="T955" s="507"/>
      <c r="U955" s="507"/>
      <c r="V955" s="507"/>
      <c r="W955" s="507"/>
      <c r="X955" s="507"/>
      <c r="Y955" s="507"/>
      <c r="Z955" s="507"/>
      <c r="AA955" s="508"/>
      <c r="AB955" s="155"/>
      <c r="AC955" s="156"/>
      <c r="AD955" s="156"/>
      <c r="AE955" s="156"/>
      <c r="AF955" s="157"/>
      <c r="AG955" s="490"/>
      <c r="AH955" s="491"/>
      <c r="AI955" s="492"/>
      <c r="AJ955" s="73"/>
      <c r="AK955" s="73"/>
    </row>
    <row r="956" spans="2:37" ht="6.75" customHeight="1">
      <c r="B956" s="73"/>
      <c r="C956" s="500" t="s">
        <v>367</v>
      </c>
      <c r="D956" s="501"/>
      <c r="E956" s="501"/>
      <c r="F956" s="501"/>
      <c r="G956" s="501"/>
      <c r="H956" s="501"/>
      <c r="I956" s="501"/>
      <c r="J956" s="501"/>
      <c r="K956" s="501"/>
      <c r="L956" s="501"/>
      <c r="M956" s="501"/>
      <c r="N956" s="501"/>
      <c r="O956" s="501"/>
      <c r="P956" s="501"/>
      <c r="Q956" s="501"/>
      <c r="R956" s="501"/>
      <c r="S956" s="501"/>
      <c r="T956" s="501"/>
      <c r="U956" s="501"/>
      <c r="V956" s="501"/>
      <c r="W956" s="501"/>
      <c r="X956" s="501"/>
      <c r="Y956" s="501"/>
      <c r="Z956" s="501"/>
      <c r="AA956" s="502"/>
      <c r="AB956" s="149"/>
      <c r="AC956" s="150"/>
      <c r="AD956" s="150"/>
      <c r="AE956" s="150"/>
      <c r="AF956" s="151"/>
      <c r="AG956" s="484">
        <v>1</v>
      </c>
      <c r="AH956" s="485"/>
      <c r="AI956" s="486"/>
      <c r="AJ956" s="73"/>
      <c r="AK956" s="73"/>
    </row>
    <row r="957" spans="2:37" ht="15.75">
      <c r="B957" s="73"/>
      <c r="C957" s="503"/>
      <c r="D957" s="504"/>
      <c r="E957" s="504"/>
      <c r="F957" s="504"/>
      <c r="G957" s="504"/>
      <c r="H957" s="504"/>
      <c r="I957" s="504"/>
      <c r="J957" s="504"/>
      <c r="K957" s="504"/>
      <c r="L957" s="504"/>
      <c r="M957" s="504"/>
      <c r="N957" s="504"/>
      <c r="O957" s="504"/>
      <c r="P957" s="504"/>
      <c r="Q957" s="504"/>
      <c r="R957" s="504"/>
      <c r="S957" s="504"/>
      <c r="T957" s="504"/>
      <c r="U957" s="504"/>
      <c r="V957" s="504"/>
      <c r="W957" s="504"/>
      <c r="X957" s="504"/>
      <c r="Y957" s="504"/>
      <c r="Z957" s="504"/>
      <c r="AA957" s="505"/>
      <c r="AB957" s="152"/>
      <c r="AC957" s="153"/>
      <c r="AD957" s="153"/>
      <c r="AE957" s="153"/>
      <c r="AF957" s="154"/>
      <c r="AG957" s="487"/>
      <c r="AH957" s="488"/>
      <c r="AI957" s="489"/>
      <c r="AJ957" s="73"/>
      <c r="AK957" s="73"/>
    </row>
    <row r="958" spans="2:37" ht="6" customHeight="1">
      <c r="B958" s="73"/>
      <c r="C958" s="506"/>
      <c r="D958" s="507"/>
      <c r="E958" s="507"/>
      <c r="F958" s="507"/>
      <c r="G958" s="507"/>
      <c r="H958" s="507"/>
      <c r="I958" s="507"/>
      <c r="J958" s="507"/>
      <c r="K958" s="507"/>
      <c r="L958" s="507"/>
      <c r="M958" s="507"/>
      <c r="N958" s="507"/>
      <c r="O958" s="507"/>
      <c r="P958" s="507"/>
      <c r="Q958" s="507"/>
      <c r="R958" s="507"/>
      <c r="S958" s="507"/>
      <c r="T958" s="507"/>
      <c r="U958" s="507"/>
      <c r="V958" s="507"/>
      <c r="W958" s="507"/>
      <c r="X958" s="507"/>
      <c r="Y958" s="507"/>
      <c r="Z958" s="507"/>
      <c r="AA958" s="508"/>
      <c r="AB958" s="155"/>
      <c r="AC958" s="156"/>
      <c r="AD958" s="156"/>
      <c r="AE958" s="156"/>
      <c r="AF958" s="157"/>
      <c r="AG958" s="490"/>
      <c r="AH958" s="491"/>
      <c r="AI958" s="492"/>
      <c r="AJ958" s="73"/>
      <c r="AK958" s="73"/>
    </row>
    <row r="959" spans="2:37" ht="15.75">
      <c r="B959" s="73"/>
      <c r="C959" s="105"/>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04"/>
      <c r="AF959" s="104"/>
      <c r="AG959" s="104"/>
      <c r="AH959" s="104"/>
      <c r="AI959" s="106"/>
      <c r="AJ959" s="73"/>
      <c r="AK959" s="73"/>
    </row>
    <row r="960" spans="2:37" ht="32.25" customHeight="1">
      <c r="B960" s="73"/>
      <c r="C960" s="517" t="s">
        <v>368</v>
      </c>
      <c r="D960" s="518"/>
      <c r="E960" s="518"/>
      <c r="F960" s="518"/>
      <c r="G960" s="518"/>
      <c r="H960" s="518"/>
      <c r="I960" s="518"/>
      <c r="J960" s="518"/>
      <c r="K960" s="518"/>
      <c r="L960" s="518"/>
      <c r="M960" s="518"/>
      <c r="N960" s="518"/>
      <c r="O960" s="518"/>
      <c r="P960" s="518"/>
      <c r="Q960" s="518"/>
      <c r="R960" s="518"/>
      <c r="S960" s="518"/>
      <c r="T960" s="518"/>
      <c r="U960" s="518"/>
      <c r="V960" s="518"/>
      <c r="W960" s="518"/>
      <c r="X960" s="518"/>
      <c r="Y960" s="518"/>
      <c r="Z960" s="518"/>
      <c r="AA960" s="519"/>
      <c r="AB960" s="511"/>
      <c r="AC960" s="512"/>
      <c r="AD960" s="512"/>
      <c r="AE960" s="512"/>
      <c r="AF960" s="513"/>
      <c r="AG960" s="496" t="s">
        <v>359</v>
      </c>
      <c r="AH960" s="496"/>
      <c r="AI960" s="496"/>
      <c r="AJ960" s="73"/>
      <c r="AK960" s="73"/>
    </row>
    <row r="961" spans="2:37" ht="15.75">
      <c r="B961" s="73"/>
      <c r="C961" s="520" t="s">
        <v>369</v>
      </c>
      <c r="D961" s="521"/>
      <c r="E961" s="521"/>
      <c r="F961" s="521"/>
      <c r="G961" s="521"/>
      <c r="H961" s="521"/>
      <c r="I961" s="521"/>
      <c r="J961" s="521"/>
      <c r="K961" s="521"/>
      <c r="L961" s="521"/>
      <c r="M961" s="521"/>
      <c r="N961" s="521"/>
      <c r="O961" s="521"/>
      <c r="P961" s="521"/>
      <c r="Q961" s="521"/>
      <c r="R961" s="521"/>
      <c r="S961" s="521"/>
      <c r="T961" s="521"/>
      <c r="U961" s="521"/>
      <c r="V961" s="521"/>
      <c r="W961" s="521"/>
      <c r="X961" s="521"/>
      <c r="Y961" s="521"/>
      <c r="Z961" s="521"/>
      <c r="AA961" s="522"/>
      <c r="AB961" s="484"/>
      <c r="AC961" s="485"/>
      <c r="AD961" s="485"/>
      <c r="AE961" s="485"/>
      <c r="AF961" s="486"/>
      <c r="AG961" s="484">
        <v>5</v>
      </c>
      <c r="AH961" s="485"/>
      <c r="AI961" s="486"/>
      <c r="AJ961" s="73"/>
      <c r="AK961" s="73"/>
    </row>
    <row r="962" spans="2:37" ht="15.75">
      <c r="B962" s="73"/>
      <c r="C962" s="523"/>
      <c r="D962" s="524"/>
      <c r="E962" s="524"/>
      <c r="F962" s="524"/>
      <c r="G962" s="524"/>
      <c r="H962" s="524"/>
      <c r="I962" s="524"/>
      <c r="J962" s="524"/>
      <c r="K962" s="524"/>
      <c r="L962" s="524"/>
      <c r="M962" s="524"/>
      <c r="N962" s="524"/>
      <c r="O962" s="524"/>
      <c r="P962" s="524"/>
      <c r="Q962" s="524"/>
      <c r="R962" s="524"/>
      <c r="S962" s="524"/>
      <c r="T962" s="524"/>
      <c r="U962" s="524"/>
      <c r="V962" s="524"/>
      <c r="W962" s="524"/>
      <c r="X962" s="524"/>
      <c r="Y962" s="524"/>
      <c r="Z962" s="524"/>
      <c r="AA962" s="525"/>
      <c r="AB962" s="487"/>
      <c r="AC962" s="488"/>
      <c r="AD962" s="488"/>
      <c r="AE962" s="488"/>
      <c r="AF962" s="489"/>
      <c r="AG962" s="487"/>
      <c r="AH962" s="488"/>
      <c r="AI962" s="489"/>
      <c r="AJ962" s="73"/>
      <c r="AK962" s="73"/>
    </row>
    <row r="963" spans="2:37" ht="15.75">
      <c r="B963" s="73"/>
      <c r="C963" s="526"/>
      <c r="D963" s="527"/>
      <c r="E963" s="527"/>
      <c r="F963" s="527"/>
      <c r="G963" s="527"/>
      <c r="H963" s="527"/>
      <c r="I963" s="527"/>
      <c r="J963" s="527"/>
      <c r="K963" s="527"/>
      <c r="L963" s="527"/>
      <c r="M963" s="527"/>
      <c r="N963" s="527"/>
      <c r="O963" s="527"/>
      <c r="P963" s="527"/>
      <c r="Q963" s="527"/>
      <c r="R963" s="527"/>
      <c r="S963" s="527"/>
      <c r="T963" s="527"/>
      <c r="U963" s="527"/>
      <c r="V963" s="527"/>
      <c r="W963" s="527"/>
      <c r="X963" s="527"/>
      <c r="Y963" s="527"/>
      <c r="Z963" s="527"/>
      <c r="AA963" s="528"/>
      <c r="AB963" s="490"/>
      <c r="AC963" s="491"/>
      <c r="AD963" s="491"/>
      <c r="AE963" s="491"/>
      <c r="AF963" s="492"/>
      <c r="AG963" s="490"/>
      <c r="AH963" s="491"/>
      <c r="AI963" s="492"/>
      <c r="AJ963" s="73"/>
      <c r="AK963" s="73"/>
    </row>
    <row r="964" spans="2:37" ht="15.75">
      <c r="B964" s="73"/>
      <c r="C964" s="520" t="s">
        <v>370</v>
      </c>
      <c r="D964" s="521"/>
      <c r="E964" s="521"/>
      <c r="F964" s="521"/>
      <c r="G964" s="521"/>
      <c r="H964" s="521"/>
      <c r="I964" s="521"/>
      <c r="J964" s="521"/>
      <c r="K964" s="521"/>
      <c r="L964" s="521"/>
      <c r="M964" s="521"/>
      <c r="N964" s="521"/>
      <c r="O964" s="521"/>
      <c r="P964" s="521"/>
      <c r="Q964" s="521"/>
      <c r="R964" s="521"/>
      <c r="S964" s="521"/>
      <c r="T964" s="521"/>
      <c r="U964" s="521"/>
      <c r="V964" s="521"/>
      <c r="W964" s="521"/>
      <c r="X964" s="521"/>
      <c r="Y964" s="521"/>
      <c r="Z964" s="521"/>
      <c r="AA964" s="522"/>
      <c r="AB964" s="149"/>
      <c r="AC964" s="150"/>
      <c r="AD964" s="150"/>
      <c r="AE964" s="150"/>
      <c r="AF964" s="151"/>
      <c r="AG964" s="484">
        <v>3</v>
      </c>
      <c r="AH964" s="485"/>
      <c r="AI964" s="486"/>
      <c r="AJ964" s="73"/>
      <c r="AK964" s="73"/>
    </row>
    <row r="965" spans="2:37" ht="15.75">
      <c r="B965" s="73"/>
      <c r="C965" s="523"/>
      <c r="D965" s="524"/>
      <c r="E965" s="524"/>
      <c r="F965" s="524"/>
      <c r="G965" s="524"/>
      <c r="H965" s="524"/>
      <c r="I965" s="524"/>
      <c r="J965" s="524"/>
      <c r="K965" s="524"/>
      <c r="L965" s="524"/>
      <c r="M965" s="524"/>
      <c r="N965" s="524"/>
      <c r="O965" s="524"/>
      <c r="P965" s="524"/>
      <c r="Q965" s="524"/>
      <c r="R965" s="524"/>
      <c r="S965" s="524"/>
      <c r="T965" s="524"/>
      <c r="U965" s="524"/>
      <c r="V965" s="524"/>
      <c r="W965" s="524"/>
      <c r="X965" s="524"/>
      <c r="Y965" s="524"/>
      <c r="Z965" s="524"/>
      <c r="AA965" s="525"/>
      <c r="AB965" s="152"/>
      <c r="AC965" s="153"/>
      <c r="AD965" s="153"/>
      <c r="AE965" s="153"/>
      <c r="AF965" s="154"/>
      <c r="AG965" s="487"/>
      <c r="AH965" s="488"/>
      <c r="AI965" s="489"/>
      <c r="AJ965" s="73"/>
      <c r="AK965" s="73"/>
    </row>
    <row r="966" spans="2:37" ht="11.25" customHeight="1">
      <c r="B966" s="73"/>
      <c r="C966" s="526"/>
      <c r="D966" s="527"/>
      <c r="E966" s="527"/>
      <c r="F966" s="527"/>
      <c r="G966" s="527"/>
      <c r="H966" s="527"/>
      <c r="I966" s="527"/>
      <c r="J966" s="527"/>
      <c r="K966" s="527"/>
      <c r="L966" s="527"/>
      <c r="M966" s="527"/>
      <c r="N966" s="527"/>
      <c r="O966" s="527"/>
      <c r="P966" s="527"/>
      <c r="Q966" s="527"/>
      <c r="R966" s="527"/>
      <c r="S966" s="527"/>
      <c r="T966" s="527"/>
      <c r="U966" s="527"/>
      <c r="V966" s="527"/>
      <c r="W966" s="527"/>
      <c r="X966" s="527"/>
      <c r="Y966" s="527"/>
      <c r="Z966" s="527"/>
      <c r="AA966" s="528"/>
      <c r="AB966" s="155"/>
      <c r="AC966" s="156"/>
      <c r="AD966" s="156"/>
      <c r="AE966" s="156"/>
      <c r="AF966" s="157"/>
      <c r="AG966" s="490"/>
      <c r="AH966" s="491"/>
      <c r="AI966" s="492"/>
      <c r="AJ966" s="73"/>
      <c r="AK966" s="73"/>
    </row>
    <row r="967" spans="2:37" ht="12.75" customHeight="1">
      <c r="B967" s="73"/>
      <c r="C967" s="520" t="s">
        <v>371</v>
      </c>
      <c r="D967" s="521"/>
      <c r="E967" s="521"/>
      <c r="F967" s="521"/>
      <c r="G967" s="521"/>
      <c r="H967" s="521"/>
      <c r="I967" s="521"/>
      <c r="J967" s="521"/>
      <c r="K967" s="521"/>
      <c r="L967" s="521"/>
      <c r="M967" s="521"/>
      <c r="N967" s="521"/>
      <c r="O967" s="521"/>
      <c r="P967" s="521"/>
      <c r="Q967" s="521"/>
      <c r="R967" s="521"/>
      <c r="S967" s="521"/>
      <c r="T967" s="521"/>
      <c r="U967" s="521"/>
      <c r="V967" s="521"/>
      <c r="W967" s="521"/>
      <c r="X967" s="521"/>
      <c r="Y967" s="521"/>
      <c r="Z967" s="521"/>
      <c r="AA967" s="522"/>
      <c r="AB967" s="149"/>
      <c r="AC967" s="150"/>
      <c r="AD967" s="150"/>
      <c r="AE967" s="150"/>
      <c r="AF967" s="151"/>
      <c r="AG967" s="484">
        <v>1</v>
      </c>
      <c r="AH967" s="485"/>
      <c r="AI967" s="486"/>
      <c r="AJ967" s="73"/>
      <c r="AK967" s="73"/>
    </row>
    <row r="968" spans="2:37" ht="15.75">
      <c r="B968" s="73"/>
      <c r="C968" s="523"/>
      <c r="D968" s="524"/>
      <c r="E968" s="524"/>
      <c r="F968" s="524"/>
      <c r="G968" s="524"/>
      <c r="H968" s="524"/>
      <c r="I968" s="524"/>
      <c r="J968" s="524"/>
      <c r="K968" s="524"/>
      <c r="L968" s="524"/>
      <c r="M968" s="524"/>
      <c r="N968" s="524"/>
      <c r="O968" s="524"/>
      <c r="P968" s="524"/>
      <c r="Q968" s="524"/>
      <c r="R968" s="524"/>
      <c r="S968" s="524"/>
      <c r="T968" s="524"/>
      <c r="U968" s="524"/>
      <c r="V968" s="524"/>
      <c r="W968" s="524"/>
      <c r="X968" s="524"/>
      <c r="Y968" s="524"/>
      <c r="Z968" s="524"/>
      <c r="AA968" s="525"/>
      <c r="AB968" s="152"/>
      <c r="AC968" s="153"/>
      <c r="AD968" s="153"/>
      <c r="AE968" s="153"/>
      <c r="AF968" s="154"/>
      <c r="AG968" s="487"/>
      <c r="AH968" s="488"/>
      <c r="AI968" s="489"/>
      <c r="AJ968" s="73"/>
      <c r="AK968" s="73"/>
    </row>
    <row r="969" spans="2:37" ht="21" customHeight="1">
      <c r="B969" s="73"/>
      <c r="C969" s="526"/>
      <c r="D969" s="527"/>
      <c r="E969" s="527"/>
      <c r="F969" s="527"/>
      <c r="G969" s="527"/>
      <c r="H969" s="527"/>
      <c r="I969" s="527"/>
      <c r="J969" s="527"/>
      <c r="K969" s="527"/>
      <c r="L969" s="527"/>
      <c r="M969" s="527"/>
      <c r="N969" s="527"/>
      <c r="O969" s="527"/>
      <c r="P969" s="527"/>
      <c r="Q969" s="527"/>
      <c r="R969" s="527"/>
      <c r="S969" s="527"/>
      <c r="T969" s="527"/>
      <c r="U969" s="527"/>
      <c r="V969" s="527"/>
      <c r="W969" s="527"/>
      <c r="X969" s="527"/>
      <c r="Y969" s="527"/>
      <c r="Z969" s="527"/>
      <c r="AA969" s="528"/>
      <c r="AB969" s="155"/>
      <c r="AC969" s="156"/>
      <c r="AD969" s="156"/>
      <c r="AE969" s="156"/>
      <c r="AF969" s="157"/>
      <c r="AG969" s="490"/>
      <c r="AH969" s="491"/>
      <c r="AI969" s="492"/>
      <c r="AJ969" s="73"/>
      <c r="AK969" s="73"/>
    </row>
    <row r="970" spans="2:37" ht="25.5" customHeight="1">
      <c r="B970" s="73"/>
      <c r="C970" s="514" t="s">
        <v>236</v>
      </c>
      <c r="D970" s="515"/>
      <c r="E970" s="515"/>
      <c r="F970" s="515"/>
      <c r="G970" s="515"/>
      <c r="H970" s="515"/>
      <c r="I970" s="515"/>
      <c r="J970" s="515"/>
      <c r="K970" s="515"/>
      <c r="L970" s="515"/>
      <c r="M970" s="515"/>
      <c r="N970" s="515"/>
      <c r="O970" s="515"/>
      <c r="P970" s="515"/>
      <c r="Q970" s="515"/>
      <c r="R970" s="515"/>
      <c r="S970" s="515"/>
      <c r="T970" s="515"/>
      <c r="U970" s="515"/>
      <c r="V970" s="515"/>
      <c r="W970" s="515"/>
      <c r="X970" s="515"/>
      <c r="Y970" s="515"/>
      <c r="Z970" s="515"/>
      <c r="AA970" s="516"/>
      <c r="AB970" s="511"/>
      <c r="AC970" s="512"/>
      <c r="AD970" s="512"/>
      <c r="AE970" s="512"/>
      <c r="AF970" s="513"/>
      <c r="AG970" s="870"/>
      <c r="AH970" s="871"/>
      <c r="AI970" s="872"/>
      <c r="AJ970" s="73"/>
      <c r="AK970" s="73"/>
    </row>
    <row r="971" spans="2:37" ht="102" customHeight="1">
      <c r="B971" s="73"/>
      <c r="C971" s="517" t="s">
        <v>373</v>
      </c>
      <c r="D971" s="270"/>
      <c r="E971" s="270"/>
      <c r="F971" s="270"/>
      <c r="G971" s="270"/>
      <c r="H971" s="270"/>
      <c r="I971" s="270"/>
      <c r="J971" s="270"/>
      <c r="K971" s="270"/>
      <c r="L971" s="270"/>
      <c r="M971" s="270"/>
      <c r="N971" s="270"/>
      <c r="O971" s="270"/>
      <c r="P971" s="270"/>
      <c r="Q971" s="270"/>
      <c r="R971" s="270"/>
      <c r="S971" s="270"/>
      <c r="T971" s="270"/>
      <c r="U971" s="270"/>
      <c r="V971" s="270"/>
      <c r="W971" s="270"/>
      <c r="X971" s="270"/>
      <c r="Y971" s="270"/>
      <c r="Z971" s="270"/>
      <c r="AA971" s="270"/>
      <c r="AB971" s="270"/>
      <c r="AC971" s="270"/>
      <c r="AD971" s="270"/>
      <c r="AE971" s="270"/>
      <c r="AF971" s="270"/>
      <c r="AG971" s="270"/>
      <c r="AH971" s="270"/>
      <c r="AI971" s="271"/>
      <c r="AJ971" s="73"/>
      <c r="AK971" s="73"/>
    </row>
    <row r="972" spans="2:37" ht="15.75">
      <c r="B972" s="73"/>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8"/>
      <c r="AG972" s="158"/>
      <c r="AH972" s="158"/>
      <c r="AI972" s="158"/>
      <c r="AJ972" s="73"/>
      <c r="AK972" s="73"/>
    </row>
    <row r="973" spans="2:37" ht="15.75">
      <c r="B973" s="73"/>
      <c r="C973" s="424" t="s">
        <v>374</v>
      </c>
      <c r="D973" s="424"/>
      <c r="E973" s="424"/>
      <c r="F973" s="424"/>
      <c r="G973" s="424"/>
      <c r="H973" s="424"/>
      <c r="I973" s="424"/>
      <c r="J973" s="424"/>
      <c r="K973" s="424"/>
      <c r="L973" s="424"/>
      <c r="M973" s="424"/>
      <c r="N973" s="424"/>
      <c r="O973" s="424"/>
      <c r="P973" s="424"/>
      <c r="Q973" s="424"/>
      <c r="R973" s="424"/>
      <c r="S973" s="424"/>
      <c r="T973" s="424"/>
      <c r="U973" s="424"/>
      <c r="V973" s="424"/>
      <c r="W973" s="424"/>
      <c r="X973" s="424"/>
      <c r="Y973" s="424"/>
      <c r="Z973" s="424"/>
      <c r="AA973" s="424"/>
      <c r="AB973" s="424"/>
      <c r="AC973" s="424"/>
      <c r="AD973" s="424"/>
      <c r="AE973" s="424"/>
      <c r="AF973" s="424"/>
      <c r="AG973" s="424"/>
      <c r="AH973" s="424"/>
      <c r="AI973" s="424"/>
      <c r="AJ973" s="73"/>
      <c r="AK973" s="73"/>
    </row>
    <row r="974" spans="2:37" ht="42.75" customHeight="1">
      <c r="B974" s="73"/>
      <c r="C974" s="423" t="s">
        <v>375</v>
      </c>
      <c r="D974" s="423"/>
      <c r="E974" s="423"/>
      <c r="F974" s="423"/>
      <c r="G974" s="423"/>
      <c r="H974" s="423"/>
      <c r="I974" s="423"/>
      <c r="J974" s="423"/>
      <c r="K974" s="423"/>
      <c r="L974" s="423"/>
      <c r="M974" s="423"/>
      <c r="N974" s="423"/>
      <c r="O974" s="423"/>
      <c r="P974" s="423"/>
      <c r="Q974" s="423"/>
      <c r="R974" s="423"/>
      <c r="S974" s="423"/>
      <c r="T974" s="423"/>
      <c r="U974" s="423"/>
      <c r="V974" s="423"/>
      <c r="W974" s="423"/>
      <c r="X974" s="423"/>
      <c r="Y974" s="423"/>
      <c r="Z974" s="423"/>
      <c r="AA974" s="423"/>
      <c r="AB974" s="423"/>
      <c r="AC974" s="423"/>
      <c r="AD974" s="423"/>
      <c r="AE974" s="423"/>
      <c r="AF974" s="423"/>
      <c r="AG974" s="423"/>
      <c r="AH974" s="423"/>
      <c r="AI974" s="423"/>
      <c r="AJ974" s="73"/>
      <c r="AK974" s="73"/>
    </row>
    <row r="975" spans="2:37" ht="15.75">
      <c r="B975" s="73"/>
      <c r="C975" s="570" t="s">
        <v>376</v>
      </c>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73"/>
      <c r="AK975" s="73"/>
    </row>
    <row r="976" spans="2:37" ht="15.75">
      <c r="B976" s="73"/>
      <c r="C976" s="570" t="s">
        <v>377</v>
      </c>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73"/>
      <c r="AK976" s="73"/>
    </row>
    <row r="977" spans="2:37" ht="15.75">
      <c r="B977" s="73"/>
      <c r="C977" s="570" t="s">
        <v>378</v>
      </c>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73"/>
      <c r="AK977" s="73"/>
    </row>
    <row r="978" spans="2:37" ht="15.75">
      <c r="B978" s="73"/>
      <c r="C978" s="411"/>
      <c r="D978" s="411"/>
      <c r="E978" s="411"/>
      <c r="F978" s="411"/>
      <c r="G978" s="411"/>
      <c r="H978" s="411"/>
      <c r="I978" s="411"/>
      <c r="J978" s="411"/>
      <c r="K978" s="411"/>
      <c r="L978" s="411"/>
      <c r="M978" s="411"/>
      <c r="N978" s="411"/>
      <c r="O978" s="411"/>
      <c r="P978" s="411"/>
      <c r="Q978" s="411"/>
      <c r="R978" s="411"/>
      <c r="S978" s="411"/>
      <c r="T978" s="411"/>
      <c r="U978" s="411"/>
      <c r="V978" s="411"/>
      <c r="W978" s="411"/>
      <c r="X978" s="411"/>
      <c r="Y978" s="411"/>
      <c r="Z978" s="411"/>
      <c r="AA978" s="411"/>
      <c r="AB978" s="411"/>
      <c r="AC978" s="411"/>
      <c r="AD978" s="411"/>
      <c r="AE978" s="411"/>
      <c r="AF978" s="411"/>
      <c r="AG978" s="411"/>
      <c r="AH978" s="411"/>
      <c r="AI978" s="411"/>
      <c r="AJ978" s="73"/>
      <c r="AK978" s="73"/>
    </row>
    <row r="979" spans="2:37" ht="15.75">
      <c r="B979" s="73"/>
      <c r="C979" s="419" t="s">
        <v>379</v>
      </c>
      <c r="D979" s="419"/>
      <c r="E979" s="419"/>
      <c r="F979" s="419"/>
      <c r="G979" s="412"/>
      <c r="H979" s="413"/>
      <c r="I979" s="413"/>
      <c r="J979" s="413"/>
      <c r="K979" s="413"/>
      <c r="L979" s="413"/>
      <c r="M979" s="413"/>
      <c r="N979" s="413"/>
      <c r="O979" s="413"/>
      <c r="P979" s="413"/>
      <c r="Q979" s="413"/>
      <c r="R979" s="413"/>
      <c r="S979" s="413"/>
      <c r="T979" s="413"/>
      <c r="U979" s="413"/>
      <c r="V979" s="413"/>
      <c r="W979" s="413"/>
      <c r="X979" s="413"/>
      <c r="Y979" s="413"/>
      <c r="Z979" s="413"/>
      <c r="AA979" s="413"/>
      <c r="AB979" s="413"/>
      <c r="AC979" s="413"/>
      <c r="AD979" s="413"/>
      <c r="AE979" s="413"/>
      <c r="AF979" s="413"/>
      <c r="AG979" s="413"/>
      <c r="AH979" s="413"/>
      <c r="AI979" s="414"/>
      <c r="AJ979" s="73"/>
      <c r="AK979" s="73"/>
    </row>
    <row r="980" spans="2:37" ht="9" customHeight="1">
      <c r="B980" s="73"/>
      <c r="C980" s="411"/>
      <c r="D980" s="411"/>
      <c r="E980" s="411"/>
      <c r="F980" s="411"/>
      <c r="G980" s="411"/>
      <c r="H980" s="411"/>
      <c r="I980" s="411"/>
      <c r="J980" s="411"/>
      <c r="K980" s="411"/>
      <c r="L980" s="411"/>
      <c r="M980" s="411"/>
      <c r="N980" s="411"/>
      <c r="O980" s="411"/>
      <c r="P980" s="411"/>
      <c r="Q980" s="411"/>
      <c r="R980" s="411"/>
      <c r="S980" s="411"/>
      <c r="T980" s="411"/>
      <c r="U980" s="411"/>
      <c r="V980" s="411"/>
      <c r="W980" s="411"/>
      <c r="X980" s="411"/>
      <c r="Y980" s="411"/>
      <c r="Z980" s="411"/>
      <c r="AA980" s="411"/>
      <c r="AB980" s="411"/>
      <c r="AC980" s="411"/>
      <c r="AD980" s="411"/>
      <c r="AE980" s="411"/>
      <c r="AF980" s="411"/>
      <c r="AG980" s="411"/>
      <c r="AH980" s="411"/>
      <c r="AI980" s="411"/>
      <c r="AJ980" s="73"/>
      <c r="AK980" s="73"/>
    </row>
    <row r="981" spans="2:37" ht="15.75">
      <c r="B981" s="73"/>
      <c r="C981" s="419" t="s">
        <v>380</v>
      </c>
      <c r="D981" s="419"/>
      <c r="E981" s="419"/>
      <c r="F981" s="158"/>
      <c r="G981" s="567"/>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9"/>
      <c r="AJ981" s="73"/>
      <c r="AK981" s="73"/>
    </row>
    <row r="982" spans="2:37" ht="5.25" customHeight="1">
      <c r="B982" s="73"/>
      <c r="C982" s="411"/>
      <c r="D982" s="411"/>
      <c r="E982" s="411"/>
      <c r="F982" s="411"/>
      <c r="G982" s="411"/>
      <c r="H982" s="411"/>
      <c r="I982" s="411"/>
      <c r="J982" s="411"/>
      <c r="K982" s="411"/>
      <c r="L982" s="411"/>
      <c r="M982" s="411"/>
      <c r="N982" s="411"/>
      <c r="O982" s="411"/>
      <c r="P982" s="411"/>
      <c r="Q982" s="411"/>
      <c r="R982" s="411"/>
      <c r="S982" s="411"/>
      <c r="T982" s="411"/>
      <c r="U982" s="411"/>
      <c r="V982" s="411"/>
      <c r="W982" s="411"/>
      <c r="X982" s="411"/>
      <c r="Y982" s="411"/>
      <c r="Z982" s="411"/>
      <c r="AA982" s="411"/>
      <c r="AB982" s="411"/>
      <c r="AC982" s="411"/>
      <c r="AD982" s="411"/>
      <c r="AE982" s="411"/>
      <c r="AF982" s="411"/>
      <c r="AG982" s="411"/>
      <c r="AH982" s="411"/>
      <c r="AI982" s="411"/>
      <c r="AJ982" s="73"/>
      <c r="AK982" s="73"/>
    </row>
    <row r="983" spans="2:37" ht="15.75">
      <c r="B983" s="73"/>
      <c r="C983" s="419" t="s">
        <v>381</v>
      </c>
      <c r="D983" s="419"/>
      <c r="E983" s="419"/>
      <c r="F983" s="419"/>
      <c r="G983" s="419"/>
      <c r="H983" s="419"/>
      <c r="I983" s="419"/>
      <c r="J983" s="419"/>
      <c r="K983" s="419"/>
      <c r="L983" s="419"/>
      <c r="M983" s="419"/>
      <c r="N983" s="419"/>
      <c r="O983" s="419"/>
      <c r="P983" s="419"/>
      <c r="Q983" s="419"/>
      <c r="R983" s="419"/>
      <c r="S983" s="419"/>
      <c r="T983" s="419"/>
      <c r="U983" s="419"/>
      <c r="V983" s="419"/>
      <c r="W983" s="419"/>
      <c r="X983" s="419"/>
      <c r="Y983" s="419"/>
      <c r="Z983" s="419"/>
      <c r="AA983" s="419"/>
      <c r="AB983" s="419"/>
      <c r="AC983" s="419"/>
      <c r="AD983" s="419"/>
      <c r="AE983" s="419"/>
      <c r="AF983" s="419"/>
      <c r="AG983" s="419"/>
      <c r="AH983" s="419"/>
      <c r="AI983" s="419"/>
      <c r="AJ983" s="73"/>
      <c r="AK983" s="73"/>
    </row>
    <row r="984" spans="2:37" ht="8.25" customHeight="1">
      <c r="B984" s="73"/>
      <c r="C984" s="411"/>
      <c r="D984" s="411"/>
      <c r="E984" s="411"/>
      <c r="F984" s="411"/>
      <c r="G984" s="411"/>
      <c r="H984" s="411"/>
      <c r="I984" s="411"/>
      <c r="J984" s="411"/>
      <c r="K984" s="411"/>
      <c r="L984" s="411"/>
      <c r="M984" s="411"/>
      <c r="N984" s="411"/>
      <c r="O984" s="411"/>
      <c r="P984" s="411"/>
      <c r="Q984" s="411"/>
      <c r="R984" s="411"/>
      <c r="S984" s="411"/>
      <c r="T984" s="411"/>
      <c r="U984" s="411"/>
      <c r="V984" s="411"/>
      <c r="W984" s="411"/>
      <c r="X984" s="411"/>
      <c r="Y984" s="411"/>
      <c r="Z984" s="411"/>
      <c r="AA984" s="411"/>
      <c r="AB984" s="411"/>
      <c r="AC984" s="411"/>
      <c r="AD984" s="411"/>
      <c r="AE984" s="411"/>
      <c r="AF984" s="411"/>
      <c r="AG984" s="411"/>
      <c r="AH984" s="411"/>
      <c r="AI984" s="411"/>
      <c r="AJ984" s="73"/>
      <c r="AK984" s="73"/>
    </row>
    <row r="985" spans="2:37" ht="15.75">
      <c r="B985" s="73"/>
      <c r="C985" s="158" t="s">
        <v>382</v>
      </c>
      <c r="D985" s="412"/>
      <c r="E985" s="413"/>
      <c r="F985" s="413"/>
      <c r="G985" s="413"/>
      <c r="H985" s="413"/>
      <c r="I985" s="413"/>
      <c r="J985" s="413"/>
      <c r="K985" s="414"/>
      <c r="L985" s="735" t="s">
        <v>383</v>
      </c>
      <c r="M985" s="411"/>
      <c r="N985" s="411"/>
      <c r="O985" s="411"/>
      <c r="P985" s="411"/>
      <c r="Q985" s="411"/>
      <c r="R985" s="736"/>
      <c r="S985" s="412"/>
      <c r="T985" s="413"/>
      <c r="U985" s="413"/>
      <c r="V985" s="413"/>
      <c r="W985" s="413"/>
      <c r="X985" s="413"/>
      <c r="Y985" s="413"/>
      <c r="Z985" s="414"/>
      <c r="AA985" s="735" t="s">
        <v>384</v>
      </c>
      <c r="AB985" s="411"/>
      <c r="AC985" s="411"/>
      <c r="AD985" s="411"/>
      <c r="AE985" s="736"/>
      <c r="AF985" s="412"/>
      <c r="AG985" s="413"/>
      <c r="AH985" s="413"/>
      <c r="AI985" s="414"/>
      <c r="AJ985" s="73"/>
      <c r="AK985" s="73"/>
    </row>
    <row r="986" spans="2:37" ht="6" customHeight="1">
      <c r="B986" s="73"/>
      <c r="C986" s="411"/>
      <c r="D986" s="411"/>
      <c r="E986" s="411"/>
      <c r="F986" s="411"/>
      <c r="G986" s="411"/>
      <c r="H986" s="411"/>
      <c r="I986" s="411"/>
      <c r="J986" s="411"/>
      <c r="K986" s="411"/>
      <c r="L986" s="411"/>
      <c r="M986" s="411"/>
      <c r="N986" s="411"/>
      <c r="O986" s="411"/>
      <c r="P986" s="411"/>
      <c r="Q986" s="411"/>
      <c r="R986" s="411"/>
      <c r="S986" s="411"/>
      <c r="T986" s="411"/>
      <c r="U986" s="411"/>
      <c r="V986" s="411"/>
      <c r="W986" s="411"/>
      <c r="X986" s="411"/>
      <c r="Y986" s="411"/>
      <c r="Z986" s="411"/>
      <c r="AA986" s="411"/>
      <c r="AB986" s="411"/>
      <c r="AC986" s="411"/>
      <c r="AD986" s="411"/>
      <c r="AE986" s="411"/>
      <c r="AF986" s="411"/>
      <c r="AG986" s="411"/>
      <c r="AH986" s="411"/>
      <c r="AI986" s="411"/>
      <c r="AJ986" s="73"/>
      <c r="AK986" s="73"/>
    </row>
    <row r="987" spans="2:37" ht="15.75">
      <c r="B987" s="73"/>
      <c r="C987" s="158" t="s">
        <v>385</v>
      </c>
      <c r="D987" s="412"/>
      <c r="E987" s="413"/>
      <c r="F987" s="413"/>
      <c r="G987" s="413"/>
      <c r="H987" s="413"/>
      <c r="I987" s="413"/>
      <c r="J987" s="413"/>
      <c r="K987" s="414"/>
      <c r="L987" s="735" t="s">
        <v>386</v>
      </c>
      <c r="M987" s="411"/>
      <c r="N987" s="411"/>
      <c r="O987" s="411"/>
      <c r="P987" s="411"/>
      <c r="Q987" s="411"/>
      <c r="R987" s="411"/>
      <c r="S987" s="412"/>
      <c r="T987" s="413"/>
      <c r="U987" s="413"/>
      <c r="V987" s="413"/>
      <c r="W987" s="413"/>
      <c r="X987" s="413"/>
      <c r="Y987" s="413"/>
      <c r="Z987" s="414"/>
      <c r="AA987" s="735" t="s">
        <v>387</v>
      </c>
      <c r="AB987" s="411"/>
      <c r="AC987" s="411"/>
      <c r="AD987" s="411"/>
      <c r="AE987" s="411"/>
      <c r="AF987" s="412"/>
      <c r="AG987" s="413"/>
      <c r="AH987" s="413"/>
      <c r="AI987" s="414"/>
      <c r="AJ987" s="73"/>
      <c r="AK987" s="73"/>
    </row>
    <row r="988" spans="2:37" ht="9" customHeight="1">
      <c r="B988" s="73"/>
      <c r="C988" s="411"/>
      <c r="D988" s="411"/>
      <c r="E988" s="411"/>
      <c r="F988" s="411"/>
      <c r="G988" s="411"/>
      <c r="H988" s="411"/>
      <c r="I988" s="411"/>
      <c r="J988" s="411"/>
      <c r="K988" s="411"/>
      <c r="L988" s="411"/>
      <c r="M988" s="411"/>
      <c r="N988" s="411"/>
      <c r="O988" s="411"/>
      <c r="P988" s="411"/>
      <c r="Q988" s="411"/>
      <c r="R988" s="411"/>
      <c r="S988" s="411"/>
      <c r="T988" s="411"/>
      <c r="U988" s="411"/>
      <c r="V988" s="411"/>
      <c r="W988" s="411"/>
      <c r="X988" s="411"/>
      <c r="Y988" s="411"/>
      <c r="Z988" s="411"/>
      <c r="AA988" s="411"/>
      <c r="AB988" s="411"/>
      <c r="AC988" s="411"/>
      <c r="AD988" s="411"/>
      <c r="AE988" s="411"/>
      <c r="AF988" s="411"/>
      <c r="AG988" s="411"/>
      <c r="AH988" s="411"/>
      <c r="AI988" s="411"/>
      <c r="AJ988" s="73"/>
      <c r="AK988" s="73"/>
    </row>
    <row r="989" spans="2:37" ht="15.75">
      <c r="B989" s="73"/>
      <c r="C989" s="158" t="s">
        <v>388</v>
      </c>
      <c r="D989" s="412"/>
      <c r="E989" s="413"/>
      <c r="F989" s="414"/>
      <c r="G989" s="158"/>
      <c r="H989" s="411" t="s">
        <v>389</v>
      </c>
      <c r="I989" s="411"/>
      <c r="J989" s="412"/>
      <c r="K989" s="413"/>
      <c r="L989" s="414"/>
      <c r="M989" s="735" t="s">
        <v>390</v>
      </c>
      <c r="N989" s="411"/>
      <c r="O989" s="412"/>
      <c r="P989" s="414"/>
      <c r="Q989" s="735" t="s">
        <v>391</v>
      </c>
      <c r="R989" s="411"/>
      <c r="S989" s="412"/>
      <c r="T989" s="414"/>
      <c r="U989" s="158"/>
      <c r="V989" s="239" t="s">
        <v>392</v>
      </c>
      <c r="W989" s="239"/>
      <c r="X989" s="239"/>
      <c r="Y989" s="158"/>
      <c r="Z989" s="412"/>
      <c r="AA989" s="414"/>
      <c r="AB989" s="735" t="s">
        <v>393</v>
      </c>
      <c r="AC989" s="411"/>
      <c r="AD989" s="411"/>
      <c r="AE989" s="411"/>
      <c r="AF989" s="411"/>
      <c r="AG989" s="412"/>
      <c r="AH989" s="413"/>
      <c r="AI989" s="414"/>
      <c r="AJ989" s="73"/>
      <c r="AK989" s="73"/>
    </row>
    <row r="990" spans="2:37" ht="6.75" customHeight="1">
      <c r="B990" s="73"/>
      <c r="C990" s="411"/>
      <c r="D990" s="411"/>
      <c r="E990" s="411"/>
      <c r="F990" s="411"/>
      <c r="G990" s="411"/>
      <c r="H990" s="411"/>
      <c r="I990" s="411"/>
      <c r="J990" s="411"/>
      <c r="K990" s="411"/>
      <c r="L990" s="411"/>
      <c r="M990" s="411"/>
      <c r="N990" s="411"/>
      <c r="O990" s="411"/>
      <c r="P990" s="411"/>
      <c r="Q990" s="411"/>
      <c r="R990" s="411"/>
      <c r="S990" s="411"/>
      <c r="T990" s="411"/>
      <c r="U990" s="411"/>
      <c r="V990" s="411"/>
      <c r="W990" s="411"/>
      <c r="X990" s="411"/>
      <c r="Y990" s="411"/>
      <c r="Z990" s="411"/>
      <c r="AA990" s="411"/>
      <c r="AB990" s="411"/>
      <c r="AC990" s="411"/>
      <c r="AD990" s="411"/>
      <c r="AE990" s="411"/>
      <c r="AF990" s="411"/>
      <c r="AG990" s="411"/>
      <c r="AH990" s="411"/>
      <c r="AI990" s="411"/>
      <c r="AJ990" s="73"/>
      <c r="AK990" s="73"/>
    </row>
    <row r="991" spans="2:37" ht="15.75">
      <c r="B991" s="73"/>
      <c r="C991" s="411" t="s">
        <v>394</v>
      </c>
      <c r="D991" s="411"/>
      <c r="E991" s="412"/>
      <c r="F991" s="413"/>
      <c r="G991" s="413"/>
      <c r="H991" s="413"/>
      <c r="I991" s="413"/>
      <c r="J991" s="413"/>
      <c r="K991" s="413"/>
      <c r="L991" s="413"/>
      <c r="M991" s="414"/>
      <c r="N991" s="158"/>
      <c r="O991" s="411" t="s">
        <v>21</v>
      </c>
      <c r="P991" s="411"/>
      <c r="Q991" s="412"/>
      <c r="R991" s="413"/>
      <c r="S991" s="413"/>
      <c r="T991" s="413"/>
      <c r="U991" s="413"/>
      <c r="V991" s="413"/>
      <c r="W991" s="413"/>
      <c r="X991" s="413"/>
      <c r="Y991" s="413"/>
      <c r="Z991" s="413"/>
      <c r="AA991" s="414"/>
      <c r="AB991" s="735" t="s">
        <v>22</v>
      </c>
      <c r="AC991" s="411"/>
      <c r="AD991" s="411"/>
      <c r="AE991" s="411"/>
      <c r="AF991" s="411"/>
      <c r="AG991" s="412"/>
      <c r="AH991" s="413"/>
      <c r="AI991" s="414"/>
      <c r="AJ991" s="73"/>
      <c r="AK991" s="73"/>
    </row>
    <row r="992" spans="2:37" ht="6.75" customHeight="1">
      <c r="B992" s="73"/>
      <c r="C992" s="411"/>
      <c r="D992" s="411"/>
      <c r="E992" s="411"/>
      <c r="F992" s="411"/>
      <c r="G992" s="411"/>
      <c r="H992" s="411"/>
      <c r="I992" s="411"/>
      <c r="J992" s="411"/>
      <c r="K992" s="411"/>
      <c r="L992" s="411"/>
      <c r="M992" s="411"/>
      <c r="N992" s="411"/>
      <c r="O992" s="411"/>
      <c r="P992" s="411"/>
      <c r="Q992" s="411"/>
      <c r="R992" s="411"/>
      <c r="S992" s="411"/>
      <c r="T992" s="411"/>
      <c r="U992" s="411"/>
      <c r="V992" s="411"/>
      <c r="W992" s="411"/>
      <c r="X992" s="411"/>
      <c r="Y992" s="411"/>
      <c r="Z992" s="411"/>
      <c r="AA992" s="411"/>
      <c r="AB992" s="411"/>
      <c r="AC992" s="411"/>
      <c r="AD992" s="411"/>
      <c r="AE992" s="411"/>
      <c r="AF992" s="411"/>
      <c r="AG992" s="411"/>
      <c r="AH992" s="411"/>
      <c r="AI992" s="411"/>
      <c r="AJ992" s="73"/>
      <c r="AK992" s="73"/>
    </row>
    <row r="993" spans="2:37" ht="15.75">
      <c r="B993" s="73"/>
      <c r="C993" s="411" t="s">
        <v>395</v>
      </c>
      <c r="D993" s="411"/>
      <c r="E993" s="411"/>
      <c r="F993" s="411"/>
      <c r="G993" s="411"/>
      <c r="H993" s="411"/>
      <c r="I993" s="411"/>
      <c r="J993" s="411"/>
      <c r="K993" s="411"/>
      <c r="L993" s="411"/>
      <c r="M993" s="411"/>
      <c r="N993" s="411"/>
      <c r="O993" s="411"/>
      <c r="P993" s="411"/>
      <c r="Q993" s="411"/>
      <c r="R993" s="411"/>
      <c r="S993" s="411"/>
      <c r="T993" s="411"/>
      <c r="U993" s="411"/>
      <c r="V993" s="411"/>
      <c r="W993" s="411"/>
      <c r="X993" s="411"/>
      <c r="Y993" s="411"/>
      <c r="Z993" s="411"/>
      <c r="AA993" s="411"/>
      <c r="AB993" s="411"/>
      <c r="AC993" s="411"/>
      <c r="AD993" s="412"/>
      <c r="AE993" s="413"/>
      <c r="AF993" s="413"/>
      <c r="AG993" s="413"/>
      <c r="AH993" s="413"/>
      <c r="AI993" s="414"/>
      <c r="AJ993" s="73"/>
      <c r="AK993" s="73"/>
    </row>
    <row r="994" spans="2:37" ht="4.5" customHeight="1">
      <c r="B994" s="73"/>
      <c r="C994" s="411"/>
      <c r="D994" s="411"/>
      <c r="E994" s="411"/>
      <c r="F994" s="411"/>
      <c r="G994" s="411"/>
      <c r="H994" s="411"/>
      <c r="I994" s="411"/>
      <c r="J994" s="411"/>
      <c r="K994" s="411"/>
      <c r="L994" s="411"/>
      <c r="M994" s="411"/>
      <c r="N994" s="411"/>
      <c r="O994" s="411"/>
      <c r="P994" s="411"/>
      <c r="Q994" s="411"/>
      <c r="R994" s="411"/>
      <c r="S994" s="411"/>
      <c r="T994" s="411"/>
      <c r="U994" s="411"/>
      <c r="V994" s="411"/>
      <c r="W994" s="411"/>
      <c r="X994" s="411"/>
      <c r="Y994" s="411"/>
      <c r="Z994" s="411"/>
      <c r="AA994" s="411"/>
      <c r="AB994" s="411"/>
      <c r="AC994" s="411"/>
      <c r="AD994" s="411"/>
      <c r="AE994" s="411"/>
      <c r="AF994" s="411"/>
      <c r="AG994" s="411"/>
      <c r="AH994" s="411"/>
      <c r="AI994" s="411"/>
      <c r="AJ994" s="73"/>
      <c r="AK994" s="73"/>
    </row>
    <row r="995" spans="2:37" ht="15.75">
      <c r="B995" s="73"/>
      <c r="C995" s="158" t="s">
        <v>396</v>
      </c>
      <c r="D995" s="412"/>
      <c r="E995" s="413"/>
      <c r="F995" s="413"/>
      <c r="G995" s="413"/>
      <c r="H995" s="413"/>
      <c r="I995" s="413"/>
      <c r="J995" s="413"/>
      <c r="K995" s="413"/>
      <c r="L995" s="413"/>
      <c r="M995" s="413"/>
      <c r="N995" s="413"/>
      <c r="O995" s="413"/>
      <c r="P995" s="413"/>
      <c r="Q995" s="413"/>
      <c r="R995" s="413"/>
      <c r="S995" s="413"/>
      <c r="T995" s="413"/>
      <c r="U995" s="413"/>
      <c r="V995" s="413"/>
      <c r="W995" s="413"/>
      <c r="X995" s="413"/>
      <c r="Y995" s="413"/>
      <c r="Z995" s="413"/>
      <c r="AA995" s="413"/>
      <c r="AB995" s="413"/>
      <c r="AC995" s="413"/>
      <c r="AD995" s="413"/>
      <c r="AE995" s="413"/>
      <c r="AF995" s="413"/>
      <c r="AG995" s="413"/>
      <c r="AH995" s="413"/>
      <c r="AI995" s="414"/>
      <c r="AJ995" s="73"/>
      <c r="AK995" s="73"/>
    </row>
    <row r="996" spans="2:37" ht="6" customHeight="1">
      <c r="B996" s="73"/>
      <c r="C996" s="411"/>
      <c r="D996" s="411"/>
      <c r="E996" s="411"/>
      <c r="F996" s="411"/>
      <c r="G996" s="411"/>
      <c r="H996" s="411"/>
      <c r="I996" s="411"/>
      <c r="J996" s="411"/>
      <c r="K996" s="411"/>
      <c r="L996" s="411"/>
      <c r="M996" s="411"/>
      <c r="N996" s="411"/>
      <c r="O996" s="411"/>
      <c r="P996" s="411"/>
      <c r="Q996" s="411"/>
      <c r="R996" s="411"/>
      <c r="S996" s="411"/>
      <c r="T996" s="411"/>
      <c r="U996" s="411"/>
      <c r="V996" s="411"/>
      <c r="W996" s="411"/>
      <c r="X996" s="411"/>
      <c r="Y996" s="411"/>
      <c r="Z996" s="411"/>
      <c r="AA996" s="411"/>
      <c r="AB996" s="411"/>
      <c r="AC996" s="411"/>
      <c r="AD996" s="411"/>
      <c r="AE996" s="411"/>
      <c r="AF996" s="411"/>
      <c r="AG996" s="411"/>
      <c r="AH996" s="411"/>
      <c r="AI996" s="411"/>
      <c r="AJ996" s="73"/>
      <c r="AK996" s="73"/>
    </row>
    <row r="997" spans="2:37" ht="15.75">
      <c r="B997" s="73"/>
      <c r="C997" s="158" t="s">
        <v>397</v>
      </c>
      <c r="D997" s="158"/>
      <c r="E997" s="158"/>
      <c r="F997" s="158"/>
      <c r="G997" s="158"/>
      <c r="H997" s="158"/>
      <c r="I997" s="158"/>
      <c r="J997" s="158"/>
      <c r="K997" s="158"/>
      <c r="L997" s="158"/>
      <c r="M997" s="158"/>
      <c r="N997" s="412"/>
      <c r="O997" s="413"/>
      <c r="P997" s="413"/>
      <c r="Q997" s="413"/>
      <c r="R997" s="413"/>
      <c r="S997" s="413"/>
      <c r="T997" s="413"/>
      <c r="U997" s="413"/>
      <c r="V997" s="413"/>
      <c r="W997" s="413"/>
      <c r="X997" s="413"/>
      <c r="Y997" s="413"/>
      <c r="Z997" s="413"/>
      <c r="AA997" s="413"/>
      <c r="AB997" s="413"/>
      <c r="AC997" s="413"/>
      <c r="AD997" s="413"/>
      <c r="AE997" s="413"/>
      <c r="AF997" s="413"/>
      <c r="AG997" s="413"/>
      <c r="AH997" s="413"/>
      <c r="AI997" s="414"/>
      <c r="AJ997" s="73"/>
      <c r="AK997" s="73"/>
    </row>
    <row r="998" spans="2:37" ht="6.75" customHeight="1">
      <c r="B998" s="73"/>
      <c r="C998" s="411"/>
      <c r="D998" s="411"/>
      <c r="E998" s="411"/>
      <c r="F998" s="411"/>
      <c r="G998" s="411"/>
      <c r="H998" s="411"/>
      <c r="I998" s="411"/>
      <c r="J998" s="411"/>
      <c r="K998" s="411"/>
      <c r="L998" s="411"/>
      <c r="M998" s="411"/>
      <c r="N998" s="411"/>
      <c r="O998" s="411"/>
      <c r="P998" s="411"/>
      <c r="Q998" s="411"/>
      <c r="R998" s="411"/>
      <c r="S998" s="411"/>
      <c r="T998" s="411"/>
      <c r="U998" s="411"/>
      <c r="V998" s="411"/>
      <c r="W998" s="411"/>
      <c r="X998" s="411"/>
      <c r="Y998" s="411"/>
      <c r="Z998" s="411"/>
      <c r="AA998" s="411"/>
      <c r="AB998" s="411"/>
      <c r="AC998" s="411"/>
      <c r="AD998" s="411"/>
      <c r="AE998" s="411"/>
      <c r="AF998" s="411"/>
      <c r="AG998" s="411"/>
      <c r="AH998" s="411"/>
      <c r="AI998" s="411"/>
      <c r="AJ998" s="73"/>
      <c r="AK998" s="73"/>
    </row>
    <row r="999" spans="2:37" ht="15.75">
      <c r="B999" s="73"/>
      <c r="C999" s="158" t="s">
        <v>398</v>
      </c>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8"/>
      <c r="AG999" s="158"/>
      <c r="AH999" s="412"/>
      <c r="AI999" s="414"/>
      <c r="AJ999" s="73"/>
      <c r="AK999" s="73"/>
    </row>
    <row r="1000" spans="2:37" ht="6" customHeight="1">
      <c r="B1000" s="73"/>
      <c r="C1000" s="411"/>
      <c r="D1000" s="411"/>
      <c r="E1000" s="411"/>
      <c r="F1000" s="411"/>
      <c r="G1000" s="411"/>
      <c r="H1000" s="411"/>
      <c r="I1000" s="411"/>
      <c r="J1000" s="411"/>
      <c r="K1000" s="411"/>
      <c r="L1000" s="411"/>
      <c r="M1000" s="411"/>
      <c r="N1000" s="411"/>
      <c r="O1000" s="411"/>
      <c r="P1000" s="411"/>
      <c r="Q1000" s="411"/>
      <c r="R1000" s="411"/>
      <c r="S1000" s="411"/>
      <c r="T1000" s="411"/>
      <c r="U1000" s="411"/>
      <c r="V1000" s="411"/>
      <c r="W1000" s="411"/>
      <c r="X1000" s="411"/>
      <c r="Y1000" s="411"/>
      <c r="Z1000" s="411"/>
      <c r="AA1000" s="411"/>
      <c r="AB1000" s="411"/>
      <c r="AC1000" s="411"/>
      <c r="AD1000" s="411"/>
      <c r="AE1000" s="411"/>
      <c r="AF1000" s="411"/>
      <c r="AG1000" s="411"/>
      <c r="AH1000" s="411"/>
      <c r="AI1000" s="411"/>
      <c r="AJ1000" s="73"/>
      <c r="AK1000" s="73"/>
    </row>
    <row r="1001" spans="2:37" ht="15.75">
      <c r="B1001" s="73"/>
      <c r="C1001" s="240" t="s">
        <v>399</v>
      </c>
      <c r="D1001" s="412"/>
      <c r="E1001" s="413"/>
      <c r="F1001" s="413"/>
      <c r="G1001" s="413"/>
      <c r="H1001" s="413"/>
      <c r="I1001" s="413"/>
      <c r="J1001" s="413"/>
      <c r="K1001" s="413"/>
      <c r="L1001" s="413"/>
      <c r="M1001" s="413"/>
      <c r="N1001" s="413"/>
      <c r="O1001" s="413"/>
      <c r="P1001" s="413"/>
      <c r="Q1001" s="413"/>
      <c r="R1001" s="413"/>
      <c r="S1001" s="413"/>
      <c r="T1001" s="413"/>
      <c r="U1001" s="413"/>
      <c r="V1001" s="413"/>
      <c r="W1001" s="413"/>
      <c r="X1001" s="413"/>
      <c r="Y1001" s="413"/>
      <c r="Z1001" s="413"/>
      <c r="AA1001" s="413"/>
      <c r="AB1001" s="413"/>
      <c r="AC1001" s="413"/>
      <c r="AD1001" s="413"/>
      <c r="AE1001" s="413"/>
      <c r="AF1001" s="413"/>
      <c r="AG1001" s="413"/>
      <c r="AH1001" s="413"/>
      <c r="AI1001" s="414"/>
      <c r="AJ1001" s="73"/>
      <c r="AK1001" s="73"/>
    </row>
    <row r="1002" spans="2:37" ht="4.5" customHeight="1">
      <c r="B1002" s="73"/>
      <c r="C1002" s="411"/>
      <c r="D1002" s="411"/>
      <c r="E1002" s="411"/>
      <c r="F1002" s="411"/>
      <c r="G1002" s="411"/>
      <c r="H1002" s="411"/>
      <c r="I1002" s="411"/>
      <c r="J1002" s="411"/>
      <c r="K1002" s="411"/>
      <c r="L1002" s="411"/>
      <c r="M1002" s="411"/>
      <c r="N1002" s="411"/>
      <c r="O1002" s="411"/>
      <c r="P1002" s="411"/>
      <c r="Q1002" s="411"/>
      <c r="R1002" s="411"/>
      <c r="S1002" s="411"/>
      <c r="T1002" s="411"/>
      <c r="U1002" s="411"/>
      <c r="V1002" s="411"/>
      <c r="W1002" s="411"/>
      <c r="X1002" s="411"/>
      <c r="Y1002" s="411"/>
      <c r="Z1002" s="411"/>
      <c r="AA1002" s="411"/>
      <c r="AB1002" s="411"/>
      <c r="AC1002" s="411"/>
      <c r="AD1002" s="411"/>
      <c r="AE1002" s="411"/>
      <c r="AF1002" s="411"/>
      <c r="AG1002" s="411"/>
      <c r="AH1002" s="411"/>
      <c r="AI1002" s="411"/>
      <c r="AJ1002" s="73"/>
      <c r="AK1002" s="73"/>
    </row>
    <row r="1003" spans="2:37" ht="15.75">
      <c r="B1003" s="73"/>
      <c r="C1003" s="419" t="s">
        <v>400</v>
      </c>
      <c r="D1003" s="419"/>
      <c r="E1003" s="412"/>
      <c r="F1003" s="413"/>
      <c r="G1003" s="413"/>
      <c r="H1003" s="413"/>
      <c r="I1003" s="413"/>
      <c r="J1003" s="413"/>
      <c r="K1003" s="413"/>
      <c r="L1003" s="413"/>
      <c r="M1003" s="413"/>
      <c r="N1003" s="413"/>
      <c r="O1003" s="413"/>
      <c r="P1003" s="413"/>
      <c r="Q1003" s="413"/>
      <c r="R1003" s="413"/>
      <c r="S1003" s="413"/>
      <c r="T1003" s="413"/>
      <c r="U1003" s="413"/>
      <c r="V1003" s="413"/>
      <c r="W1003" s="413"/>
      <c r="X1003" s="413"/>
      <c r="Y1003" s="413"/>
      <c r="Z1003" s="413"/>
      <c r="AA1003" s="413"/>
      <c r="AB1003" s="413"/>
      <c r="AC1003" s="413"/>
      <c r="AD1003" s="413"/>
      <c r="AE1003" s="413"/>
      <c r="AF1003" s="413"/>
      <c r="AG1003" s="413"/>
      <c r="AH1003" s="413"/>
      <c r="AI1003" s="414"/>
      <c r="AJ1003" s="73"/>
      <c r="AK1003" s="73"/>
    </row>
    <row r="1004" spans="2:37" ht="4.5" customHeight="1">
      <c r="B1004" s="73"/>
      <c r="C1004" s="411"/>
      <c r="D1004" s="411"/>
      <c r="E1004" s="411"/>
      <c r="F1004" s="411"/>
      <c r="G1004" s="411"/>
      <c r="H1004" s="411"/>
      <c r="I1004" s="411"/>
      <c r="J1004" s="411"/>
      <c r="K1004" s="411"/>
      <c r="L1004" s="411"/>
      <c r="M1004" s="411"/>
      <c r="N1004" s="411"/>
      <c r="O1004" s="411"/>
      <c r="P1004" s="411"/>
      <c r="Q1004" s="411"/>
      <c r="R1004" s="411"/>
      <c r="S1004" s="411"/>
      <c r="T1004" s="411"/>
      <c r="U1004" s="411"/>
      <c r="V1004" s="411"/>
      <c r="W1004" s="411"/>
      <c r="X1004" s="411"/>
      <c r="Y1004" s="411"/>
      <c r="Z1004" s="411"/>
      <c r="AA1004" s="411"/>
      <c r="AB1004" s="411"/>
      <c r="AC1004" s="411"/>
      <c r="AD1004" s="411"/>
      <c r="AE1004" s="411"/>
      <c r="AF1004" s="411"/>
      <c r="AG1004" s="411"/>
      <c r="AH1004" s="411"/>
      <c r="AI1004" s="411"/>
      <c r="AJ1004" s="73"/>
      <c r="AK1004" s="73"/>
    </row>
    <row r="1005" spans="2:37" ht="15.75">
      <c r="B1005" s="73"/>
      <c r="C1005" s="419" t="s">
        <v>401</v>
      </c>
      <c r="D1005" s="419"/>
      <c r="E1005" s="419"/>
      <c r="F1005" s="412"/>
      <c r="G1005" s="413"/>
      <c r="H1005" s="413"/>
      <c r="I1005" s="413"/>
      <c r="J1005" s="413"/>
      <c r="K1005" s="413"/>
      <c r="L1005" s="413"/>
      <c r="M1005" s="413"/>
      <c r="N1005" s="413"/>
      <c r="O1005" s="413"/>
      <c r="P1005" s="413"/>
      <c r="Q1005" s="413"/>
      <c r="R1005" s="413"/>
      <c r="S1005" s="413"/>
      <c r="T1005" s="413"/>
      <c r="U1005" s="413"/>
      <c r="V1005" s="413"/>
      <c r="W1005" s="413"/>
      <c r="X1005" s="413"/>
      <c r="Y1005" s="413"/>
      <c r="Z1005" s="413"/>
      <c r="AA1005" s="413"/>
      <c r="AB1005" s="413"/>
      <c r="AC1005" s="413"/>
      <c r="AD1005" s="413"/>
      <c r="AE1005" s="413"/>
      <c r="AF1005" s="413"/>
      <c r="AG1005" s="413"/>
      <c r="AH1005" s="413"/>
      <c r="AI1005" s="414"/>
      <c r="AJ1005" s="73"/>
      <c r="AK1005" s="73"/>
    </row>
    <row r="1006" spans="2:37" ht="15.75">
      <c r="B1006" s="73"/>
      <c r="C1006" s="411"/>
      <c r="D1006" s="411"/>
      <c r="E1006" s="411"/>
      <c r="F1006" s="411"/>
      <c r="G1006" s="411"/>
      <c r="H1006" s="411"/>
      <c r="I1006" s="411"/>
      <c r="J1006" s="411"/>
      <c r="K1006" s="411"/>
      <c r="L1006" s="411"/>
      <c r="M1006" s="411"/>
      <c r="N1006" s="411"/>
      <c r="O1006" s="411"/>
      <c r="P1006" s="411"/>
      <c r="Q1006" s="411"/>
      <c r="R1006" s="411"/>
      <c r="S1006" s="411"/>
      <c r="T1006" s="411"/>
      <c r="U1006" s="411"/>
      <c r="V1006" s="411"/>
      <c r="W1006" s="411"/>
      <c r="X1006" s="411"/>
      <c r="Y1006" s="411"/>
      <c r="Z1006" s="411"/>
      <c r="AA1006" s="411"/>
      <c r="AB1006" s="411"/>
      <c r="AC1006" s="411"/>
      <c r="AD1006" s="411"/>
      <c r="AE1006" s="411"/>
      <c r="AF1006" s="411"/>
      <c r="AG1006" s="411"/>
      <c r="AH1006" s="411"/>
      <c r="AI1006" s="411"/>
      <c r="AJ1006" s="73"/>
      <c r="AK1006" s="73"/>
    </row>
    <row r="1007" spans="2:37" ht="15.75">
      <c r="B1007" s="73"/>
      <c r="C1007" s="411" t="s">
        <v>402</v>
      </c>
      <c r="D1007" s="411"/>
      <c r="E1007" s="411"/>
      <c r="F1007" s="411"/>
      <c r="G1007" s="411"/>
      <c r="H1007" s="411"/>
      <c r="I1007" s="411"/>
      <c r="J1007" s="411"/>
      <c r="K1007" s="411"/>
      <c r="L1007" s="411"/>
      <c r="M1007" s="411"/>
      <c r="N1007" s="411"/>
      <c r="O1007" s="412"/>
      <c r="P1007" s="413"/>
      <c r="Q1007" s="413"/>
      <c r="R1007" s="413"/>
      <c r="S1007" s="413"/>
      <c r="T1007" s="413"/>
      <c r="U1007" s="413"/>
      <c r="V1007" s="413"/>
      <c r="W1007" s="413"/>
      <c r="X1007" s="413"/>
      <c r="Y1007" s="413"/>
      <c r="Z1007" s="413"/>
      <c r="AA1007" s="413"/>
      <c r="AB1007" s="413"/>
      <c r="AC1007" s="413"/>
      <c r="AD1007" s="413"/>
      <c r="AE1007" s="413"/>
      <c r="AF1007" s="413"/>
      <c r="AG1007" s="413"/>
      <c r="AH1007" s="413"/>
      <c r="AI1007" s="414"/>
      <c r="AJ1007" s="73"/>
      <c r="AK1007" s="73"/>
    </row>
    <row r="1008" spans="2:37" ht="15.75">
      <c r="B1008" s="73"/>
      <c r="C1008" s="411"/>
      <c r="D1008" s="411"/>
      <c r="E1008" s="411"/>
      <c r="F1008" s="411"/>
      <c r="G1008" s="411"/>
      <c r="H1008" s="411"/>
      <c r="I1008" s="411"/>
      <c r="J1008" s="411"/>
      <c r="K1008" s="411"/>
      <c r="L1008" s="411"/>
      <c r="M1008" s="411"/>
      <c r="N1008" s="411"/>
      <c r="O1008" s="411"/>
      <c r="P1008" s="411"/>
      <c r="Q1008" s="411"/>
      <c r="R1008" s="411"/>
      <c r="S1008" s="411"/>
      <c r="T1008" s="411"/>
      <c r="U1008" s="411"/>
      <c r="V1008" s="411"/>
      <c r="W1008" s="411"/>
      <c r="X1008" s="411"/>
      <c r="Y1008" s="411"/>
      <c r="Z1008" s="411"/>
      <c r="AA1008" s="411"/>
      <c r="AB1008" s="411"/>
      <c r="AC1008" s="411"/>
      <c r="AD1008" s="411"/>
      <c r="AE1008" s="411"/>
      <c r="AF1008" s="411"/>
      <c r="AG1008" s="411"/>
      <c r="AH1008" s="411"/>
      <c r="AI1008" s="411"/>
      <c r="AJ1008" s="73"/>
      <c r="AK1008" s="73"/>
    </row>
    <row r="1009" spans="2:37" ht="31.5" customHeight="1">
      <c r="B1009" s="73"/>
      <c r="C1009" s="158" t="s">
        <v>403</v>
      </c>
      <c r="D1009" s="412"/>
      <c r="E1009" s="413"/>
      <c r="F1009" s="413"/>
      <c r="G1009" s="413"/>
      <c r="H1009" s="413"/>
      <c r="I1009" s="413"/>
      <c r="J1009" s="413"/>
      <c r="K1009" s="413"/>
      <c r="L1009" s="413"/>
      <c r="M1009" s="413"/>
      <c r="N1009" s="414"/>
      <c r="O1009" s="415" t="s">
        <v>404</v>
      </c>
      <c r="P1009" s="416"/>
      <c r="Q1009" s="416"/>
      <c r="R1009" s="416"/>
      <c r="S1009" s="416"/>
      <c r="T1009" s="416"/>
      <c r="U1009" s="416"/>
      <c r="V1009" s="416"/>
      <c r="W1009" s="416"/>
      <c r="X1009" s="416"/>
      <c r="Y1009" s="416"/>
      <c r="Z1009" s="416"/>
      <c r="AA1009" s="416"/>
      <c r="AB1009" s="416"/>
      <c r="AC1009" s="416"/>
      <c r="AD1009" s="416"/>
      <c r="AE1009" s="416"/>
      <c r="AF1009" s="416"/>
      <c r="AG1009" s="416"/>
      <c r="AH1009" s="416"/>
      <c r="AI1009" s="416"/>
      <c r="AJ1009" s="73"/>
      <c r="AK1009" s="73"/>
    </row>
    <row r="1010" spans="2:37" ht="7.5" customHeight="1">
      <c r="B1010" s="73"/>
      <c r="C1010" s="411"/>
      <c r="D1010" s="411"/>
      <c r="E1010" s="411"/>
      <c r="F1010" s="411"/>
      <c r="G1010" s="411"/>
      <c r="H1010" s="411"/>
      <c r="I1010" s="411"/>
      <c r="J1010" s="411"/>
      <c r="K1010" s="411"/>
      <c r="L1010" s="411"/>
      <c r="M1010" s="411"/>
      <c r="N1010" s="411"/>
      <c r="O1010" s="411"/>
      <c r="P1010" s="411"/>
      <c r="Q1010" s="411"/>
      <c r="R1010" s="411"/>
      <c r="S1010" s="411"/>
      <c r="T1010" s="411"/>
      <c r="U1010" s="411"/>
      <c r="V1010" s="411"/>
      <c r="W1010" s="411"/>
      <c r="X1010" s="411"/>
      <c r="Y1010" s="411"/>
      <c r="Z1010" s="411"/>
      <c r="AA1010" s="411"/>
      <c r="AB1010" s="411"/>
      <c r="AC1010" s="411"/>
      <c r="AD1010" s="411"/>
      <c r="AE1010" s="411"/>
      <c r="AF1010" s="411"/>
      <c r="AG1010" s="411"/>
      <c r="AH1010" s="411"/>
      <c r="AI1010" s="411"/>
      <c r="AJ1010" s="73"/>
      <c r="AK1010" s="73"/>
    </row>
    <row r="1011" spans="2:37" ht="107.25" customHeight="1">
      <c r="B1011" s="73"/>
      <c r="C1011" s="423" t="s">
        <v>405</v>
      </c>
      <c r="D1011" s="424"/>
      <c r="E1011" s="424"/>
      <c r="F1011" s="424"/>
      <c r="G1011" s="424"/>
      <c r="H1011" s="424"/>
      <c r="I1011" s="424"/>
      <c r="J1011" s="424"/>
      <c r="K1011" s="424"/>
      <c r="L1011" s="424"/>
      <c r="M1011" s="424"/>
      <c r="N1011" s="424"/>
      <c r="O1011" s="424"/>
      <c r="P1011" s="424"/>
      <c r="Q1011" s="424"/>
      <c r="R1011" s="424"/>
      <c r="S1011" s="424"/>
      <c r="T1011" s="424"/>
      <c r="U1011" s="424"/>
      <c r="V1011" s="424"/>
      <c r="W1011" s="424"/>
      <c r="X1011" s="424"/>
      <c r="Y1011" s="424"/>
      <c r="Z1011" s="424"/>
      <c r="AA1011" s="424"/>
      <c r="AB1011" s="424"/>
      <c r="AC1011" s="424"/>
      <c r="AD1011" s="424"/>
      <c r="AE1011" s="424"/>
      <c r="AF1011" s="424"/>
      <c r="AG1011" s="424"/>
      <c r="AH1011" s="424"/>
      <c r="AI1011" s="424"/>
      <c r="AJ1011" s="73"/>
      <c r="AK1011" s="73"/>
    </row>
    <row r="1012" spans="2:37" ht="15" customHeight="1">
      <c r="B1012" s="73"/>
      <c r="C1012" s="411"/>
      <c r="D1012" s="411"/>
      <c r="E1012" s="411"/>
      <c r="F1012" s="411"/>
      <c r="G1012" s="411"/>
      <c r="H1012" s="411"/>
      <c r="I1012" s="411"/>
      <c r="J1012" s="411"/>
      <c r="K1012" s="411"/>
      <c r="L1012" s="411"/>
      <c r="M1012" s="411"/>
      <c r="N1012" s="411"/>
      <c r="O1012" s="411"/>
      <c r="P1012" s="411"/>
      <c r="Q1012" s="411"/>
      <c r="R1012" s="411"/>
      <c r="S1012" s="411"/>
      <c r="T1012" s="411"/>
      <c r="U1012" s="411"/>
      <c r="V1012" s="411"/>
      <c r="W1012" s="411"/>
      <c r="X1012" s="411"/>
      <c r="Y1012" s="411"/>
      <c r="Z1012" s="411"/>
      <c r="AA1012" s="411"/>
      <c r="AB1012" s="411"/>
      <c r="AC1012" s="411"/>
      <c r="AD1012" s="411"/>
      <c r="AE1012" s="411"/>
      <c r="AF1012" s="411"/>
      <c r="AG1012" s="411"/>
      <c r="AH1012" s="411"/>
      <c r="AI1012" s="411"/>
      <c r="AJ1012" s="73"/>
      <c r="AK1012" s="73"/>
    </row>
    <row r="1013" spans="2:37" ht="15.75">
      <c r="B1013" s="73"/>
      <c r="C1013" s="419" t="s">
        <v>23</v>
      </c>
      <c r="D1013" s="419"/>
      <c r="E1013" s="419"/>
      <c r="F1013" s="412"/>
      <c r="G1013" s="413"/>
      <c r="H1013" s="413"/>
      <c r="I1013" s="413"/>
      <c r="J1013" s="413"/>
      <c r="K1013" s="413"/>
      <c r="L1013" s="413"/>
      <c r="M1013" s="413"/>
      <c r="N1013" s="413"/>
      <c r="O1013" s="413"/>
      <c r="P1013" s="413"/>
      <c r="Q1013" s="413"/>
      <c r="R1013" s="413"/>
      <c r="S1013" s="413"/>
      <c r="T1013" s="413"/>
      <c r="U1013" s="413"/>
      <c r="V1013" s="413"/>
      <c r="W1013" s="413"/>
      <c r="X1013" s="413"/>
      <c r="Y1013" s="413"/>
      <c r="Z1013" s="413"/>
      <c r="AA1013" s="413"/>
      <c r="AB1013" s="414"/>
      <c r="AC1013" s="425" t="s">
        <v>189</v>
      </c>
      <c r="AD1013" s="426"/>
      <c r="AE1013" s="426"/>
      <c r="AF1013" s="426"/>
      <c r="AG1013" s="426"/>
      <c r="AH1013" s="412"/>
      <c r="AI1013" s="414"/>
      <c r="AJ1013" s="73"/>
      <c r="AK1013" s="73"/>
    </row>
    <row r="1014" spans="2:37" ht="6.75" customHeight="1">
      <c r="B1014" s="73"/>
      <c r="C1014" s="411"/>
      <c r="D1014" s="411"/>
      <c r="E1014" s="411"/>
      <c r="F1014" s="411"/>
      <c r="G1014" s="411"/>
      <c r="H1014" s="411"/>
      <c r="I1014" s="411"/>
      <c r="J1014" s="411"/>
      <c r="K1014" s="411"/>
      <c r="L1014" s="411"/>
      <c r="M1014" s="411"/>
      <c r="N1014" s="411"/>
      <c r="O1014" s="411"/>
      <c r="P1014" s="411"/>
      <c r="Q1014" s="411"/>
      <c r="R1014" s="411"/>
      <c r="S1014" s="411"/>
      <c r="T1014" s="411"/>
      <c r="U1014" s="411"/>
      <c r="V1014" s="411"/>
      <c r="W1014" s="411"/>
      <c r="X1014" s="411"/>
      <c r="Y1014" s="411"/>
      <c r="Z1014" s="411"/>
      <c r="AA1014" s="411"/>
      <c r="AB1014" s="411"/>
      <c r="AC1014" s="411"/>
      <c r="AD1014" s="411"/>
      <c r="AE1014" s="411"/>
      <c r="AF1014" s="411"/>
      <c r="AG1014" s="411"/>
      <c r="AH1014" s="411"/>
      <c r="AI1014" s="411"/>
      <c r="AJ1014" s="73"/>
      <c r="AK1014" s="73"/>
    </row>
    <row r="1015" spans="2:37" ht="15.75">
      <c r="B1015" s="73"/>
      <c r="C1015" s="411" t="s">
        <v>406</v>
      </c>
      <c r="D1015" s="411"/>
      <c r="E1015" s="411"/>
      <c r="F1015" s="412"/>
      <c r="G1015" s="413"/>
      <c r="H1015" s="413"/>
      <c r="I1015" s="413"/>
      <c r="J1015" s="413"/>
      <c r="K1015" s="413"/>
      <c r="L1015" s="413"/>
      <c r="M1015" s="413"/>
      <c r="N1015" s="413"/>
      <c r="O1015" s="413"/>
      <c r="P1015" s="413"/>
      <c r="Q1015" s="413"/>
      <c r="R1015" s="413"/>
      <c r="S1015" s="413"/>
      <c r="T1015" s="413"/>
      <c r="U1015" s="413"/>
      <c r="V1015" s="413"/>
      <c r="W1015" s="413"/>
      <c r="X1015" s="413"/>
      <c r="Y1015" s="413"/>
      <c r="Z1015" s="413"/>
      <c r="AA1015" s="413"/>
      <c r="AB1015" s="413"/>
      <c r="AC1015" s="413"/>
      <c r="AD1015" s="413"/>
      <c r="AE1015" s="413"/>
      <c r="AF1015" s="414"/>
      <c r="AG1015" s="158"/>
      <c r="AH1015" s="158"/>
      <c r="AI1015" s="158"/>
      <c r="AJ1015" s="73"/>
      <c r="AK1015" s="73"/>
    </row>
    <row r="1016" spans="2:37" ht="10.5" customHeight="1">
      <c r="B1016" s="73"/>
      <c r="C1016" s="411"/>
      <c r="D1016" s="411"/>
      <c r="E1016" s="411"/>
      <c r="F1016" s="411"/>
      <c r="G1016" s="411"/>
      <c r="H1016" s="411"/>
      <c r="I1016" s="411"/>
      <c r="J1016" s="411"/>
      <c r="K1016" s="411"/>
      <c r="L1016" s="411"/>
      <c r="M1016" s="411"/>
      <c r="N1016" s="411"/>
      <c r="O1016" s="411"/>
      <c r="P1016" s="411"/>
      <c r="Q1016" s="411"/>
      <c r="R1016" s="411"/>
      <c r="S1016" s="411"/>
      <c r="T1016" s="411"/>
      <c r="U1016" s="411"/>
      <c r="V1016" s="411"/>
      <c r="W1016" s="411"/>
      <c r="X1016" s="411"/>
      <c r="Y1016" s="411"/>
      <c r="Z1016" s="411"/>
      <c r="AA1016" s="411"/>
      <c r="AB1016" s="411"/>
      <c r="AC1016" s="411"/>
      <c r="AD1016" s="411"/>
      <c r="AE1016" s="411"/>
      <c r="AF1016" s="411"/>
      <c r="AG1016" s="411"/>
      <c r="AH1016" s="411"/>
      <c r="AI1016" s="411"/>
      <c r="AJ1016" s="73"/>
      <c r="AK1016" s="73"/>
    </row>
    <row r="1017" spans="2:37" ht="15.75">
      <c r="B1017" s="73"/>
      <c r="C1017" s="158" t="s">
        <v>407</v>
      </c>
      <c r="D1017" s="411"/>
      <c r="E1017" s="411"/>
      <c r="F1017" s="411"/>
      <c r="G1017" s="411"/>
      <c r="H1017" s="411"/>
      <c r="I1017" s="411"/>
      <c r="J1017" s="411"/>
      <c r="K1017" s="411"/>
      <c r="L1017" s="411"/>
      <c r="M1017" s="411"/>
      <c r="N1017" s="411"/>
      <c r="O1017" s="411"/>
      <c r="P1017" s="411"/>
      <c r="Q1017" s="411"/>
      <c r="R1017" s="411"/>
      <c r="S1017" s="411"/>
      <c r="T1017" s="411"/>
      <c r="U1017" s="411"/>
      <c r="V1017" s="411"/>
      <c r="W1017" s="411"/>
      <c r="X1017" s="411"/>
      <c r="Y1017" s="411"/>
      <c r="Z1017" s="411"/>
      <c r="AA1017" s="411"/>
      <c r="AB1017" s="411"/>
      <c r="AC1017" s="411"/>
      <c r="AD1017" s="411"/>
      <c r="AE1017" s="411"/>
      <c r="AF1017" s="411"/>
      <c r="AG1017" s="411"/>
      <c r="AH1017" s="411"/>
      <c r="AI1017" s="411"/>
      <c r="AJ1017" s="73"/>
      <c r="AK1017" s="73"/>
    </row>
    <row r="1018" spans="2:37" ht="23.25" customHeight="1">
      <c r="B1018" s="422"/>
      <c r="C1018" s="422"/>
      <c r="D1018" s="422"/>
      <c r="E1018" s="422"/>
      <c r="F1018" s="422"/>
      <c r="G1018" s="422"/>
      <c r="H1018" s="422"/>
      <c r="I1018" s="422"/>
      <c r="J1018" s="422"/>
      <c r="K1018" s="422"/>
      <c r="L1018" s="422"/>
      <c r="M1018" s="422"/>
      <c r="N1018" s="422"/>
      <c r="O1018" s="422"/>
      <c r="P1018" s="422"/>
      <c r="Q1018" s="422"/>
      <c r="R1018" s="422"/>
      <c r="S1018" s="422"/>
      <c r="T1018" s="422"/>
      <c r="U1018" s="422"/>
      <c r="V1018" s="422"/>
      <c r="W1018" s="422"/>
      <c r="X1018" s="422"/>
      <c r="Y1018" s="422"/>
      <c r="Z1018" s="422"/>
      <c r="AA1018" s="422"/>
      <c r="AB1018" s="422"/>
      <c r="AC1018" s="422"/>
      <c r="AD1018" s="422"/>
      <c r="AE1018" s="422"/>
      <c r="AF1018" s="422"/>
      <c r="AG1018" s="422"/>
      <c r="AH1018" s="422"/>
      <c r="AI1018" s="422"/>
      <c r="AJ1018" s="73"/>
      <c r="AK1018" s="73"/>
    </row>
    <row r="1019" spans="36:37" ht="15.75">
      <c r="AJ1019" s="73"/>
      <c r="AK1019" s="73"/>
    </row>
    <row r="1020" spans="36:37" ht="15.75">
      <c r="AJ1020" s="73"/>
      <c r="AK1020" s="73"/>
    </row>
    <row r="1021" spans="36:37" ht="15.75">
      <c r="AJ1021" s="73"/>
      <c r="AK1021" s="73"/>
    </row>
    <row r="1022" spans="36:37" ht="15.75">
      <c r="AJ1022" s="73"/>
      <c r="AK1022" s="73"/>
    </row>
    <row r="1023" spans="36:37" ht="15.75">
      <c r="AJ1023" s="73"/>
      <c r="AK1023" s="73"/>
    </row>
    <row r="1024" spans="36:37" ht="15.75">
      <c r="AJ1024" s="73"/>
      <c r="AK1024" s="73"/>
    </row>
    <row r="1025" spans="36:37" ht="15.75">
      <c r="AJ1025" s="73"/>
      <c r="AK1025" s="73"/>
    </row>
    <row r="1026" spans="36:37" ht="15.75">
      <c r="AJ1026" s="73"/>
      <c r="AK1026" s="73"/>
    </row>
    <row r="1027" spans="36:37" ht="15.75">
      <c r="AJ1027" s="73"/>
      <c r="AK1027" s="73"/>
    </row>
  </sheetData>
  <sheetProtection password="CF37" sheet="1" selectLockedCells="1"/>
  <mergeCells count="1979">
    <mergeCell ref="N10:P10"/>
    <mergeCell ref="Q10:S10"/>
    <mergeCell ref="T10:V10"/>
    <mergeCell ref="AH509:AI509"/>
    <mergeCell ref="C505:Y505"/>
    <mergeCell ref="C918:AG918"/>
    <mergeCell ref="AH918:AI918"/>
    <mergeCell ref="AF320:AG321"/>
    <mergeCell ref="AF363:AG365"/>
    <mergeCell ref="AH363:AI365"/>
    <mergeCell ref="AH921:AI921"/>
    <mergeCell ref="AF583:AG585"/>
    <mergeCell ref="AH583:AI585"/>
    <mergeCell ref="C509:Y509"/>
    <mergeCell ref="C674:Z675"/>
    <mergeCell ref="AH676:AI676"/>
    <mergeCell ref="AA676:AF676"/>
    <mergeCell ref="C676:Z676"/>
    <mergeCell ref="AI674:AI675"/>
    <mergeCell ref="AF411:AG412"/>
    <mergeCell ref="AH411:AI412"/>
    <mergeCell ref="Z509:AE509"/>
    <mergeCell ref="AF509:AG509"/>
    <mergeCell ref="Z505:AE505"/>
    <mergeCell ref="AF505:AG505"/>
    <mergeCell ref="AH505:AI505"/>
    <mergeCell ref="AH488:AI488"/>
    <mergeCell ref="AF486:AG486"/>
    <mergeCell ref="AF487:AG487"/>
    <mergeCell ref="AA674:AE675"/>
    <mergeCell ref="AH674:AH675"/>
    <mergeCell ref="AF674:AF675"/>
    <mergeCell ref="AG674:AG675"/>
    <mergeCell ref="C687:Z690"/>
    <mergeCell ref="AI777:AI779"/>
    <mergeCell ref="C692:Z694"/>
    <mergeCell ref="AI746:AI748"/>
    <mergeCell ref="C739:Z741"/>
    <mergeCell ref="AF739:AF741"/>
    <mergeCell ref="AA749:AE751"/>
    <mergeCell ref="AH749:AH751"/>
    <mergeCell ref="AA761:AE763"/>
    <mergeCell ref="C768:Z770"/>
    <mergeCell ref="C805:Z805"/>
    <mergeCell ref="AI752:AI754"/>
    <mergeCell ref="AI749:AI751"/>
    <mergeCell ref="AF752:AF754"/>
    <mergeCell ref="AG876:AI876"/>
    <mergeCell ref="C859:AI859"/>
    <mergeCell ref="AF798:AF800"/>
    <mergeCell ref="AI761:AI763"/>
    <mergeCell ref="C829:AI829"/>
    <mergeCell ref="C777:Z779"/>
    <mergeCell ref="AF777:AF779"/>
    <mergeCell ref="C795:Z797"/>
    <mergeCell ref="C771:Z773"/>
    <mergeCell ref="C821:Z821"/>
    <mergeCell ref="J882:AF882"/>
    <mergeCell ref="J868:AF868"/>
    <mergeCell ref="J876:AF876"/>
    <mergeCell ref="J870:AF870"/>
    <mergeCell ref="J871:AF871"/>
    <mergeCell ref="J872:AF872"/>
    <mergeCell ref="J869:AF869"/>
    <mergeCell ref="AI742:AI744"/>
    <mergeCell ref="AH739:AH741"/>
    <mergeCell ref="C733:Z735"/>
    <mergeCell ref="C706:Z706"/>
    <mergeCell ref="AF630:AG631"/>
    <mergeCell ref="AH630:AI631"/>
    <mergeCell ref="C664:AE664"/>
    <mergeCell ref="C665:AE665"/>
    <mergeCell ref="AH663:AI663"/>
    <mergeCell ref="C663:AE663"/>
    <mergeCell ref="C745:AI745"/>
    <mergeCell ref="C680:Z682"/>
    <mergeCell ref="AF680:AF682"/>
    <mergeCell ref="D658:AE658"/>
    <mergeCell ref="C752:Z754"/>
    <mergeCell ref="C666:AI666"/>
    <mergeCell ref="AF664:AG664"/>
    <mergeCell ref="AH664:AI664"/>
    <mergeCell ref="AF665:AI665"/>
    <mergeCell ref="AF663:AG663"/>
    <mergeCell ref="D662:AE662"/>
    <mergeCell ref="AH658:AI658"/>
    <mergeCell ref="D659:AE659"/>
    <mergeCell ref="AF659:AG659"/>
    <mergeCell ref="AH659:AI659"/>
    <mergeCell ref="AI199:AI207"/>
    <mergeCell ref="AI209:AI211"/>
    <mergeCell ref="AI213:AI215"/>
    <mergeCell ref="AI217:AI225"/>
    <mergeCell ref="AI227:AI235"/>
    <mergeCell ref="AH660:AI660"/>
    <mergeCell ref="D661:AE661"/>
    <mergeCell ref="AF661:AG661"/>
    <mergeCell ref="AH661:AI661"/>
    <mergeCell ref="C633:AI633"/>
    <mergeCell ref="C634:AI634"/>
    <mergeCell ref="D644:AE644"/>
    <mergeCell ref="AF644:AG644"/>
    <mergeCell ref="AH644:AI644"/>
    <mergeCell ref="AF658:AG658"/>
    <mergeCell ref="AF662:AG662"/>
    <mergeCell ref="AH662:AI662"/>
    <mergeCell ref="D656:AE656"/>
    <mergeCell ref="AF656:AG656"/>
    <mergeCell ref="AH656:AI656"/>
    <mergeCell ref="D657:AE657"/>
    <mergeCell ref="AF657:AG657"/>
    <mergeCell ref="AH657:AI657"/>
    <mergeCell ref="D660:AE660"/>
    <mergeCell ref="AF660:AG660"/>
    <mergeCell ref="D654:AE654"/>
    <mergeCell ref="AF654:AG654"/>
    <mergeCell ref="AH654:AI654"/>
    <mergeCell ref="D655:AE655"/>
    <mergeCell ref="AF655:AG655"/>
    <mergeCell ref="AH655:AI655"/>
    <mergeCell ref="D652:AE652"/>
    <mergeCell ref="AF652:AG652"/>
    <mergeCell ref="AH652:AI652"/>
    <mergeCell ref="D653:AE653"/>
    <mergeCell ref="AF653:AG653"/>
    <mergeCell ref="AH653:AI653"/>
    <mergeCell ref="C648:AE648"/>
    <mergeCell ref="AF648:AI648"/>
    <mergeCell ref="C650:AI650"/>
    <mergeCell ref="D651:AE651"/>
    <mergeCell ref="AF651:AG651"/>
    <mergeCell ref="AH651:AI651"/>
    <mergeCell ref="D645:AE645"/>
    <mergeCell ref="AF645:AG645"/>
    <mergeCell ref="AH645:AI645"/>
    <mergeCell ref="AF646:AG646"/>
    <mergeCell ref="AH646:AI646"/>
    <mergeCell ref="AF647:AG647"/>
    <mergeCell ref="AH647:AI647"/>
    <mergeCell ref="C646:AE646"/>
    <mergeCell ref="C647:AE647"/>
    <mergeCell ref="D642:AE642"/>
    <mergeCell ref="AF642:AG642"/>
    <mergeCell ref="AH642:AI642"/>
    <mergeCell ref="D643:AE643"/>
    <mergeCell ref="AF643:AG643"/>
    <mergeCell ref="AH643:AI643"/>
    <mergeCell ref="D640:AE640"/>
    <mergeCell ref="AF640:AG640"/>
    <mergeCell ref="AH640:AI640"/>
    <mergeCell ref="D641:AE641"/>
    <mergeCell ref="AF641:AG641"/>
    <mergeCell ref="AH641:AI641"/>
    <mergeCell ref="D638:AE638"/>
    <mergeCell ref="AF638:AG638"/>
    <mergeCell ref="AH638:AI638"/>
    <mergeCell ref="D639:AE639"/>
    <mergeCell ref="AF639:AG639"/>
    <mergeCell ref="AH639:AI639"/>
    <mergeCell ref="C628:T628"/>
    <mergeCell ref="U628:AE628"/>
    <mergeCell ref="AH628:AI628"/>
    <mergeCell ref="D637:AE637"/>
    <mergeCell ref="AF637:AG637"/>
    <mergeCell ref="AH637:AI637"/>
    <mergeCell ref="C635:AI635"/>
    <mergeCell ref="D636:AE636"/>
    <mergeCell ref="AF636:AG636"/>
    <mergeCell ref="AH636:AI636"/>
    <mergeCell ref="D618:O618"/>
    <mergeCell ref="P618:T618"/>
    <mergeCell ref="AH625:AI625"/>
    <mergeCell ref="C626:AI626"/>
    <mergeCell ref="C627:T627"/>
    <mergeCell ref="U627:AI627"/>
    <mergeCell ref="U618:AE618"/>
    <mergeCell ref="AH618:AI618"/>
    <mergeCell ref="D625:O625"/>
    <mergeCell ref="P625:T625"/>
    <mergeCell ref="D586:AE586"/>
    <mergeCell ref="AF586:AI586"/>
    <mergeCell ref="C611:AE611"/>
    <mergeCell ref="C613:AI613"/>
    <mergeCell ref="C614:AI614"/>
    <mergeCell ref="D619:O619"/>
    <mergeCell ref="P619:T619"/>
    <mergeCell ref="U619:AE619"/>
    <mergeCell ref="AH619:AI619"/>
    <mergeCell ref="AF611:AI611"/>
    <mergeCell ref="C589:AI589"/>
    <mergeCell ref="C590:AI590"/>
    <mergeCell ref="D591:AE591"/>
    <mergeCell ref="AF591:AI591"/>
    <mergeCell ref="C587:AI587"/>
    <mergeCell ref="C588:AI588"/>
    <mergeCell ref="U625:AE625"/>
    <mergeCell ref="D620:O620"/>
    <mergeCell ref="D621:O621"/>
    <mergeCell ref="D622:O622"/>
    <mergeCell ref="P623:T623"/>
    <mergeCell ref="P624:T624"/>
    <mergeCell ref="P616:T616"/>
    <mergeCell ref="U616:AE616"/>
    <mergeCell ref="AH616:AI616"/>
    <mergeCell ref="D617:O617"/>
    <mergeCell ref="P617:T617"/>
    <mergeCell ref="U617:AE617"/>
    <mergeCell ref="AH617:AI617"/>
    <mergeCell ref="P615:T615"/>
    <mergeCell ref="U615:AE615"/>
    <mergeCell ref="AH615:AI615"/>
    <mergeCell ref="D623:O623"/>
    <mergeCell ref="D624:O624"/>
    <mergeCell ref="P620:T620"/>
    <mergeCell ref="P621:T621"/>
    <mergeCell ref="P622:T622"/>
    <mergeCell ref="U620:AE620"/>
    <mergeCell ref="D616:O616"/>
    <mergeCell ref="C612:AI612"/>
    <mergeCell ref="C610:AE610"/>
    <mergeCell ref="AF610:AG610"/>
    <mergeCell ref="AH610:AI610"/>
    <mergeCell ref="U621:AE621"/>
    <mergeCell ref="U622:AE622"/>
    <mergeCell ref="AH620:AI620"/>
    <mergeCell ref="AH621:AI621"/>
    <mergeCell ref="AH622:AI622"/>
    <mergeCell ref="D615:O615"/>
    <mergeCell ref="AF608:AG608"/>
    <mergeCell ref="AH608:AI608"/>
    <mergeCell ref="C609:AE609"/>
    <mergeCell ref="AF609:AG609"/>
    <mergeCell ref="AH609:AI609"/>
    <mergeCell ref="D608:AE608"/>
    <mergeCell ref="D606:AE606"/>
    <mergeCell ref="AF606:AG606"/>
    <mergeCell ref="AH606:AI606"/>
    <mergeCell ref="AF607:AG607"/>
    <mergeCell ref="AH607:AI607"/>
    <mergeCell ref="D607:AE607"/>
    <mergeCell ref="AF602:AG602"/>
    <mergeCell ref="AH602:AI602"/>
    <mergeCell ref="D601:AE601"/>
    <mergeCell ref="AF603:AG603"/>
    <mergeCell ref="AH603:AI603"/>
    <mergeCell ref="D604:AE604"/>
    <mergeCell ref="AF604:AG604"/>
    <mergeCell ref="AH604:AI604"/>
    <mergeCell ref="C603:AE603"/>
    <mergeCell ref="AH599:AI599"/>
    <mergeCell ref="AF600:AG600"/>
    <mergeCell ref="AH600:AI600"/>
    <mergeCell ref="C600:AE600"/>
    <mergeCell ref="D605:AE605"/>
    <mergeCell ref="AF605:AG605"/>
    <mergeCell ref="AH605:AI605"/>
    <mergeCell ref="AF601:AG601"/>
    <mergeCell ref="AH601:AI601"/>
    <mergeCell ref="D602:AE602"/>
    <mergeCell ref="AH597:AI597"/>
    <mergeCell ref="U623:AE623"/>
    <mergeCell ref="U624:AE624"/>
    <mergeCell ref="AH623:AI623"/>
    <mergeCell ref="AH624:AI624"/>
    <mergeCell ref="D598:AE598"/>
    <mergeCell ref="AF598:AG598"/>
    <mergeCell ref="AH598:AI598"/>
    <mergeCell ref="D599:AE599"/>
    <mergeCell ref="AF599:AG599"/>
    <mergeCell ref="AF595:AG595"/>
    <mergeCell ref="AH595:AI595"/>
    <mergeCell ref="C630:C631"/>
    <mergeCell ref="D630:AE630"/>
    <mergeCell ref="D631:AE631"/>
    <mergeCell ref="D596:AE596"/>
    <mergeCell ref="AF596:AG596"/>
    <mergeCell ref="AH596:AI596"/>
    <mergeCell ref="D597:AE597"/>
    <mergeCell ref="AF597:AG597"/>
    <mergeCell ref="AF592:AG592"/>
    <mergeCell ref="AH592:AI592"/>
    <mergeCell ref="C593:AE593"/>
    <mergeCell ref="C592:AE592"/>
    <mergeCell ref="D632:AE632"/>
    <mergeCell ref="AF632:AI632"/>
    <mergeCell ref="D594:AE594"/>
    <mergeCell ref="AF594:AG594"/>
    <mergeCell ref="AH594:AI594"/>
    <mergeCell ref="D595:AE595"/>
    <mergeCell ref="AH575:AI575"/>
    <mergeCell ref="AH576:AI576"/>
    <mergeCell ref="C583:C586"/>
    <mergeCell ref="D583:AE584"/>
    <mergeCell ref="D585:AE585"/>
    <mergeCell ref="D580:AE580"/>
    <mergeCell ref="AF580:AG580"/>
    <mergeCell ref="AH580:AI580"/>
    <mergeCell ref="C581:AE581"/>
    <mergeCell ref="AF581:AI581"/>
    <mergeCell ref="AF544:AG544"/>
    <mergeCell ref="AF545:AG545"/>
    <mergeCell ref="AF546:AG546"/>
    <mergeCell ref="AH544:AI544"/>
    <mergeCell ref="AH545:AI545"/>
    <mergeCell ref="AH546:AI546"/>
    <mergeCell ref="C582:AI582"/>
    <mergeCell ref="D578:AE578"/>
    <mergeCell ref="AF578:AG578"/>
    <mergeCell ref="AH578:AI578"/>
    <mergeCell ref="D579:AE579"/>
    <mergeCell ref="AF579:AG579"/>
    <mergeCell ref="AH579:AI579"/>
    <mergeCell ref="D574:AE574"/>
    <mergeCell ref="AF574:AG574"/>
    <mergeCell ref="AH574:AI574"/>
    <mergeCell ref="D577:AE577"/>
    <mergeCell ref="AF577:AG577"/>
    <mergeCell ref="AH577:AI577"/>
    <mergeCell ref="D575:AE575"/>
    <mergeCell ref="D576:AE576"/>
    <mergeCell ref="AF575:AG575"/>
    <mergeCell ref="AF576:AG576"/>
    <mergeCell ref="D572:AE572"/>
    <mergeCell ref="AF572:AG572"/>
    <mergeCell ref="AH572:AI572"/>
    <mergeCell ref="D573:AE573"/>
    <mergeCell ref="AF573:AG573"/>
    <mergeCell ref="AH573:AI573"/>
    <mergeCell ref="D570:AE570"/>
    <mergeCell ref="AF570:AG570"/>
    <mergeCell ref="AH570:AI570"/>
    <mergeCell ref="D571:AE571"/>
    <mergeCell ref="AF571:AG571"/>
    <mergeCell ref="AH571:AI571"/>
    <mergeCell ref="D568:AE568"/>
    <mergeCell ref="AF568:AG568"/>
    <mergeCell ref="AH568:AI568"/>
    <mergeCell ref="D569:AE569"/>
    <mergeCell ref="AF569:AG569"/>
    <mergeCell ref="AH569:AI569"/>
    <mergeCell ref="D566:AE566"/>
    <mergeCell ref="AF566:AG566"/>
    <mergeCell ref="AH566:AI566"/>
    <mergeCell ref="D567:AE567"/>
    <mergeCell ref="AF567:AG567"/>
    <mergeCell ref="AH567:AI567"/>
    <mergeCell ref="D564:AE564"/>
    <mergeCell ref="AF564:AG564"/>
    <mergeCell ref="AH564:AI564"/>
    <mergeCell ref="D565:AE565"/>
    <mergeCell ref="AF565:AG565"/>
    <mergeCell ref="AH565:AI565"/>
    <mergeCell ref="D562:AE562"/>
    <mergeCell ref="AF562:AG562"/>
    <mergeCell ref="AH562:AI562"/>
    <mergeCell ref="D563:AE563"/>
    <mergeCell ref="AF563:AG563"/>
    <mergeCell ref="AH563:AI563"/>
    <mergeCell ref="D560:AE560"/>
    <mergeCell ref="AF560:AG560"/>
    <mergeCell ref="AH560:AI560"/>
    <mergeCell ref="D561:AE561"/>
    <mergeCell ref="AF561:AG561"/>
    <mergeCell ref="AH561:AI561"/>
    <mergeCell ref="D557:AE557"/>
    <mergeCell ref="AF557:AG557"/>
    <mergeCell ref="AH557:AI557"/>
    <mergeCell ref="D559:AE559"/>
    <mergeCell ref="AF559:AG559"/>
    <mergeCell ref="AH559:AI559"/>
    <mergeCell ref="D558:AE558"/>
    <mergeCell ref="AF558:AG558"/>
    <mergeCell ref="AH558:AI558"/>
    <mergeCell ref="D555:AE555"/>
    <mergeCell ref="AF555:AG555"/>
    <mergeCell ref="AH555:AI555"/>
    <mergeCell ref="D556:AE556"/>
    <mergeCell ref="AF556:AG556"/>
    <mergeCell ref="AH556:AI556"/>
    <mergeCell ref="D553:AE553"/>
    <mergeCell ref="AF553:AG553"/>
    <mergeCell ref="AH553:AI553"/>
    <mergeCell ref="D554:AE554"/>
    <mergeCell ref="AF554:AG554"/>
    <mergeCell ref="AH554:AI554"/>
    <mergeCell ref="D551:AE551"/>
    <mergeCell ref="AF551:AG551"/>
    <mergeCell ref="AH551:AI551"/>
    <mergeCell ref="D552:AE552"/>
    <mergeCell ref="AF552:AG552"/>
    <mergeCell ref="AH552:AI552"/>
    <mergeCell ref="D549:AE549"/>
    <mergeCell ref="AF549:AG549"/>
    <mergeCell ref="AH549:AI549"/>
    <mergeCell ref="D550:AE550"/>
    <mergeCell ref="AF550:AG550"/>
    <mergeCell ref="AH550:AI550"/>
    <mergeCell ref="AH543:AI543"/>
    <mergeCell ref="D547:AE547"/>
    <mergeCell ref="AF547:AG547"/>
    <mergeCell ref="AH547:AI547"/>
    <mergeCell ref="D548:AE548"/>
    <mergeCell ref="AF548:AG548"/>
    <mergeCell ref="AH548:AI548"/>
    <mergeCell ref="D544:AE544"/>
    <mergeCell ref="D545:AE545"/>
    <mergeCell ref="D546:AE546"/>
    <mergeCell ref="D537:AE537"/>
    <mergeCell ref="D538:AE538"/>
    <mergeCell ref="AF532:AI532"/>
    <mergeCell ref="C533:Y533"/>
    <mergeCell ref="Z533:AE533"/>
    <mergeCell ref="AF533:AI533"/>
    <mergeCell ref="AF537:AG538"/>
    <mergeCell ref="AH537:AI538"/>
    <mergeCell ref="C508:Y508"/>
    <mergeCell ref="Z508:AE508"/>
    <mergeCell ref="AF508:AG508"/>
    <mergeCell ref="AH508:AI508"/>
    <mergeCell ref="Z530:AE530"/>
    <mergeCell ref="AF530:AG530"/>
    <mergeCell ref="AH530:AI530"/>
    <mergeCell ref="C507:Y507"/>
    <mergeCell ref="Z507:AE507"/>
    <mergeCell ref="AF507:AG507"/>
    <mergeCell ref="AH507:AI507"/>
    <mergeCell ref="C506:Y506"/>
    <mergeCell ref="Z506:AE506"/>
    <mergeCell ref="AF506:AG506"/>
    <mergeCell ref="AH506:AI506"/>
    <mergeCell ref="C504:Y504"/>
    <mergeCell ref="Z504:AE504"/>
    <mergeCell ref="AF504:AG504"/>
    <mergeCell ref="AH504:AI504"/>
    <mergeCell ref="D539:AE539"/>
    <mergeCell ref="AF539:AI539"/>
    <mergeCell ref="AF535:AI535"/>
    <mergeCell ref="C532:Y532"/>
    <mergeCell ref="Z532:AE532"/>
    <mergeCell ref="AF531:AG531"/>
    <mergeCell ref="AF488:AG488"/>
    <mergeCell ref="D540:AI540"/>
    <mergeCell ref="B541:AI541"/>
    <mergeCell ref="D542:AE542"/>
    <mergeCell ref="AF542:AG542"/>
    <mergeCell ref="AH542:AI542"/>
    <mergeCell ref="C488:Y488"/>
    <mergeCell ref="AF534:AI534"/>
    <mergeCell ref="C531:Y531"/>
    <mergeCell ref="Z531:AE531"/>
    <mergeCell ref="Z486:AE486"/>
    <mergeCell ref="Z487:AE487"/>
    <mergeCell ref="Z488:AE488"/>
    <mergeCell ref="D543:AE543"/>
    <mergeCell ref="AF543:AG543"/>
    <mergeCell ref="C485:Y485"/>
    <mergeCell ref="Z485:AE485"/>
    <mergeCell ref="AF485:AG485"/>
    <mergeCell ref="C534:Y535"/>
    <mergeCell ref="Z534:AE535"/>
    <mergeCell ref="AH485:AI485"/>
    <mergeCell ref="C486:Y486"/>
    <mergeCell ref="C487:Y487"/>
    <mergeCell ref="AH486:AI486"/>
    <mergeCell ref="AH487:AI487"/>
    <mergeCell ref="C483:Y483"/>
    <mergeCell ref="Z483:AE483"/>
    <mergeCell ref="AF483:AG483"/>
    <mergeCell ref="AH483:AI483"/>
    <mergeCell ref="C484:Y484"/>
    <mergeCell ref="Z484:AE484"/>
    <mergeCell ref="AF484:AG484"/>
    <mergeCell ref="AH484:AI484"/>
    <mergeCell ref="C481:Y481"/>
    <mergeCell ref="Z481:AE481"/>
    <mergeCell ref="AF481:AG481"/>
    <mergeCell ref="AH481:AI481"/>
    <mergeCell ref="C482:Y482"/>
    <mergeCell ref="Z482:AE482"/>
    <mergeCell ref="AF482:AG482"/>
    <mergeCell ref="AF479:AG479"/>
    <mergeCell ref="AH475:AI475"/>
    <mergeCell ref="AH482:AI482"/>
    <mergeCell ref="AF480:AG480"/>
    <mergeCell ref="AH476:AI476"/>
    <mergeCell ref="AH477:AI477"/>
    <mergeCell ref="AH478:AI478"/>
    <mergeCell ref="AH479:AI479"/>
    <mergeCell ref="AH480:AI480"/>
    <mergeCell ref="C479:Y479"/>
    <mergeCell ref="C480:Y480"/>
    <mergeCell ref="Z475:AE475"/>
    <mergeCell ref="Z476:AE476"/>
    <mergeCell ref="Z477:AE477"/>
    <mergeCell ref="Z478:AE478"/>
    <mergeCell ref="Z479:AE479"/>
    <mergeCell ref="Z480:AE480"/>
    <mergeCell ref="C470:Y470"/>
    <mergeCell ref="Z470:AE470"/>
    <mergeCell ref="AF470:AG470"/>
    <mergeCell ref="AH470:AI470"/>
    <mergeCell ref="C477:Y477"/>
    <mergeCell ref="C478:Y478"/>
    <mergeCell ref="AF475:AG475"/>
    <mergeCell ref="AF476:AG476"/>
    <mergeCell ref="AF477:AG477"/>
    <mergeCell ref="AF478:AG478"/>
    <mergeCell ref="C468:Y468"/>
    <mergeCell ref="Z468:AE468"/>
    <mergeCell ref="C467:Y467"/>
    <mergeCell ref="Z467:AE467"/>
    <mergeCell ref="AF467:AG467"/>
    <mergeCell ref="AH467:AI467"/>
    <mergeCell ref="AH531:AI531"/>
    <mergeCell ref="C528:Y528"/>
    <mergeCell ref="Z528:AE528"/>
    <mergeCell ref="AF528:AG528"/>
    <mergeCell ref="AH528:AI528"/>
    <mergeCell ref="C529:Y529"/>
    <mergeCell ref="Z529:AE529"/>
    <mergeCell ref="AF529:AG529"/>
    <mergeCell ref="AH529:AI529"/>
    <mergeCell ref="C530:Y530"/>
    <mergeCell ref="C526:Y526"/>
    <mergeCell ref="Z526:AE526"/>
    <mergeCell ref="AF526:AG526"/>
    <mergeCell ref="AH526:AI526"/>
    <mergeCell ref="C527:Y527"/>
    <mergeCell ref="Z527:AE527"/>
    <mergeCell ref="AF527:AG527"/>
    <mergeCell ref="AH527:AI527"/>
    <mergeCell ref="C524:Y525"/>
    <mergeCell ref="Z524:AE524"/>
    <mergeCell ref="AF524:AG524"/>
    <mergeCell ref="AH524:AI524"/>
    <mergeCell ref="Z525:AE525"/>
    <mergeCell ref="AF525:AG525"/>
    <mergeCell ref="AH525:AI525"/>
    <mergeCell ref="C522:Y522"/>
    <mergeCell ref="Z522:AE522"/>
    <mergeCell ref="AF522:AG522"/>
    <mergeCell ref="AH522:AI522"/>
    <mergeCell ref="C523:Y523"/>
    <mergeCell ref="Z523:AE523"/>
    <mergeCell ref="AF523:AG523"/>
    <mergeCell ref="AH523:AI523"/>
    <mergeCell ref="C520:Y520"/>
    <mergeCell ref="Z520:AE520"/>
    <mergeCell ref="AF520:AG520"/>
    <mergeCell ref="AH520:AI520"/>
    <mergeCell ref="C521:Y521"/>
    <mergeCell ref="Z521:AE521"/>
    <mergeCell ref="AF521:AG521"/>
    <mergeCell ref="AH521:AI521"/>
    <mergeCell ref="C518:Y518"/>
    <mergeCell ref="Z518:AE518"/>
    <mergeCell ref="AF518:AG518"/>
    <mergeCell ref="AH518:AI518"/>
    <mergeCell ref="C519:Y519"/>
    <mergeCell ref="Z519:AI519"/>
    <mergeCell ref="C516:Y516"/>
    <mergeCell ref="Z516:AE516"/>
    <mergeCell ref="AF516:AG517"/>
    <mergeCell ref="AH516:AI516"/>
    <mergeCell ref="C517:Y517"/>
    <mergeCell ref="Z517:AE517"/>
    <mergeCell ref="AH517:AI517"/>
    <mergeCell ref="C514:Y514"/>
    <mergeCell ref="Z514:AE514"/>
    <mergeCell ref="AF514:AG514"/>
    <mergeCell ref="AH514:AI514"/>
    <mergeCell ref="C515:Y515"/>
    <mergeCell ref="Z515:AF515"/>
    <mergeCell ref="AG515:AI515"/>
    <mergeCell ref="C512:Y512"/>
    <mergeCell ref="Z512:AE512"/>
    <mergeCell ref="AF512:AG512"/>
    <mergeCell ref="AH512:AI512"/>
    <mergeCell ref="C513:Y513"/>
    <mergeCell ref="Z513:AE513"/>
    <mergeCell ref="AF513:AG513"/>
    <mergeCell ref="AH513:AI513"/>
    <mergeCell ref="C510:Y510"/>
    <mergeCell ref="Z510:AE510"/>
    <mergeCell ref="AF510:AG510"/>
    <mergeCell ref="AH510:AI510"/>
    <mergeCell ref="C511:Y511"/>
    <mergeCell ref="Z511:AE511"/>
    <mergeCell ref="AF511:AG511"/>
    <mergeCell ref="AH511:AI511"/>
    <mergeCell ref="C502:Y502"/>
    <mergeCell ref="Z502:AE502"/>
    <mergeCell ref="AF502:AG502"/>
    <mergeCell ref="AH502:AI502"/>
    <mergeCell ref="C503:Y503"/>
    <mergeCell ref="Z503:AE503"/>
    <mergeCell ref="AF503:AG503"/>
    <mergeCell ref="AH503:AI503"/>
    <mergeCell ref="C500:Y500"/>
    <mergeCell ref="Z500:AE500"/>
    <mergeCell ref="AF500:AG500"/>
    <mergeCell ref="AH500:AI500"/>
    <mergeCell ref="C501:Y501"/>
    <mergeCell ref="Z501:AE501"/>
    <mergeCell ref="AF501:AG501"/>
    <mergeCell ref="AH501:AI501"/>
    <mergeCell ref="C498:Y498"/>
    <mergeCell ref="Z498:AE498"/>
    <mergeCell ref="AF498:AG498"/>
    <mergeCell ref="AH498:AI498"/>
    <mergeCell ref="C499:Y499"/>
    <mergeCell ref="Z499:AE499"/>
    <mergeCell ref="AF499:AG499"/>
    <mergeCell ref="AH499:AI499"/>
    <mergeCell ref="C496:Y496"/>
    <mergeCell ref="Z496:AE496"/>
    <mergeCell ref="AF496:AG496"/>
    <mergeCell ref="AH496:AI496"/>
    <mergeCell ref="C497:Y497"/>
    <mergeCell ref="Z497:AE497"/>
    <mergeCell ref="AF497:AG497"/>
    <mergeCell ref="AH497:AI497"/>
    <mergeCell ref="C494:Y494"/>
    <mergeCell ref="Z494:AE494"/>
    <mergeCell ref="AF494:AG494"/>
    <mergeCell ref="AH494:AI494"/>
    <mergeCell ref="C495:Y495"/>
    <mergeCell ref="Z495:AE495"/>
    <mergeCell ref="AF495:AG495"/>
    <mergeCell ref="AH495:AI495"/>
    <mergeCell ref="C492:Y492"/>
    <mergeCell ref="Z492:AE492"/>
    <mergeCell ref="AF492:AG492"/>
    <mergeCell ref="AH492:AI492"/>
    <mergeCell ref="C493:Y493"/>
    <mergeCell ref="Z493:AE493"/>
    <mergeCell ref="AF493:AG493"/>
    <mergeCell ref="AH493:AI493"/>
    <mergeCell ref="C490:T490"/>
    <mergeCell ref="U490:Y490"/>
    <mergeCell ref="Z490:AI490"/>
    <mergeCell ref="C491:T491"/>
    <mergeCell ref="U491:Y491"/>
    <mergeCell ref="Z491:AI491"/>
    <mergeCell ref="C474:Y474"/>
    <mergeCell ref="Z474:AE474"/>
    <mergeCell ref="AF474:AG474"/>
    <mergeCell ref="AH474:AI474"/>
    <mergeCell ref="C489:Y489"/>
    <mergeCell ref="Z489:AE489"/>
    <mergeCell ref="AF489:AG489"/>
    <mergeCell ref="AH489:AI489"/>
    <mergeCell ref="C475:Y475"/>
    <mergeCell ref="C476:Y476"/>
    <mergeCell ref="C472:Y472"/>
    <mergeCell ref="Z472:AE472"/>
    <mergeCell ref="AF472:AG472"/>
    <mergeCell ref="AH472:AI472"/>
    <mergeCell ref="C473:Y473"/>
    <mergeCell ref="Z473:AE473"/>
    <mergeCell ref="AF473:AG473"/>
    <mergeCell ref="AH473:AI473"/>
    <mergeCell ref="C471:Y471"/>
    <mergeCell ref="Z471:AE471"/>
    <mergeCell ref="AF471:AG471"/>
    <mergeCell ref="AH471:AI471"/>
    <mergeCell ref="AF468:AG468"/>
    <mergeCell ref="AH468:AI468"/>
    <mergeCell ref="C469:Y469"/>
    <mergeCell ref="Z469:AE469"/>
    <mergeCell ref="AF469:AG469"/>
    <mergeCell ref="AH469:AI469"/>
    <mergeCell ref="AF463:AG463"/>
    <mergeCell ref="AH463:AI463"/>
    <mergeCell ref="AF465:AG465"/>
    <mergeCell ref="AH465:AI465"/>
    <mergeCell ref="C466:Y466"/>
    <mergeCell ref="Z466:AE466"/>
    <mergeCell ref="AF466:AG466"/>
    <mergeCell ref="AH466:AI466"/>
    <mergeCell ref="C465:Y465"/>
    <mergeCell ref="Z465:AE465"/>
    <mergeCell ref="C462:Y462"/>
    <mergeCell ref="Z462:AE462"/>
    <mergeCell ref="AF462:AG462"/>
    <mergeCell ref="AH462:AI462"/>
    <mergeCell ref="C464:Y464"/>
    <mergeCell ref="Z464:AE464"/>
    <mergeCell ref="AF464:AG464"/>
    <mergeCell ref="AH464:AI464"/>
    <mergeCell ref="C463:Y463"/>
    <mergeCell ref="Z463:AE463"/>
    <mergeCell ref="C460:Y460"/>
    <mergeCell ref="Z460:AE460"/>
    <mergeCell ref="AF460:AG460"/>
    <mergeCell ref="AH460:AI460"/>
    <mergeCell ref="C461:Y461"/>
    <mergeCell ref="Z461:AE461"/>
    <mergeCell ref="AF461:AG461"/>
    <mergeCell ref="AH461:AI461"/>
    <mergeCell ref="C458:Y458"/>
    <mergeCell ref="Z458:AE458"/>
    <mergeCell ref="AF458:AG458"/>
    <mergeCell ref="AH458:AI458"/>
    <mergeCell ref="C459:Y459"/>
    <mergeCell ref="Z459:AE459"/>
    <mergeCell ref="AF459:AG459"/>
    <mergeCell ref="AH459:AI459"/>
    <mergeCell ref="C456:Y456"/>
    <mergeCell ref="Z456:AE456"/>
    <mergeCell ref="AF456:AG456"/>
    <mergeCell ref="AH456:AI456"/>
    <mergeCell ref="C457:Y457"/>
    <mergeCell ref="Z457:AE457"/>
    <mergeCell ref="AF457:AG457"/>
    <mergeCell ref="AH457:AI457"/>
    <mergeCell ref="O453:U453"/>
    <mergeCell ref="AF453:AG453"/>
    <mergeCell ref="AH453:AI454"/>
    <mergeCell ref="C454:V454"/>
    <mergeCell ref="AF454:AG454"/>
    <mergeCell ref="C455:AI455"/>
    <mergeCell ref="K10:M10"/>
    <mergeCell ref="H10:J10"/>
    <mergeCell ref="C450:Y450"/>
    <mergeCell ref="Z450:AE450"/>
    <mergeCell ref="C240:AI240"/>
    <mergeCell ref="B239:AI239"/>
    <mergeCell ref="C251:AI251"/>
    <mergeCell ref="C253:AI253"/>
    <mergeCell ref="D439:AE439"/>
    <mergeCell ref="AF439:AG439"/>
    <mergeCell ref="D359:AE359"/>
    <mergeCell ref="AF359:AG359"/>
    <mergeCell ref="C698:Z700"/>
    <mergeCell ref="AH400:AI400"/>
    <mergeCell ref="AF450:AG450"/>
    <mergeCell ref="AH450:AI450"/>
    <mergeCell ref="C451:AI451"/>
    <mergeCell ref="C452:V452"/>
    <mergeCell ref="W452:AE454"/>
    <mergeCell ref="C453:N453"/>
    <mergeCell ref="AB991:AF991"/>
    <mergeCell ref="AG991:AI991"/>
    <mergeCell ref="AI717:AI719"/>
    <mergeCell ref="AH717:AH719"/>
    <mergeCell ref="AA687:AE690"/>
    <mergeCell ref="D989:F989"/>
    <mergeCell ref="C798:Z800"/>
    <mergeCell ref="AA798:AE800"/>
    <mergeCell ref="S987:Z987"/>
    <mergeCell ref="AA987:AE987"/>
    <mergeCell ref="C448:Y448"/>
    <mergeCell ref="Z448:AI448"/>
    <mergeCell ref="D442:AE442"/>
    <mergeCell ref="AF442:AG442"/>
    <mergeCell ref="AH442:AI442"/>
    <mergeCell ref="AH444:AI444"/>
    <mergeCell ref="AF445:AI445"/>
    <mergeCell ref="C449:Y449"/>
    <mergeCell ref="Z449:AI449"/>
    <mergeCell ref="C363:C366"/>
    <mergeCell ref="D363:AE364"/>
    <mergeCell ref="C368:AI368"/>
    <mergeCell ref="C394:AI394"/>
    <mergeCell ref="D443:AE443"/>
    <mergeCell ref="D445:AE445"/>
    <mergeCell ref="AH440:AI440"/>
    <mergeCell ref="D441:AE441"/>
    <mergeCell ref="AF360:AI360"/>
    <mergeCell ref="C360:AE360"/>
    <mergeCell ref="D365:AE365"/>
    <mergeCell ref="C367:AI367"/>
    <mergeCell ref="C370:AI370"/>
    <mergeCell ref="C369:AI369"/>
    <mergeCell ref="C361:AI361"/>
    <mergeCell ref="AH359:AI359"/>
    <mergeCell ref="D356:AE356"/>
    <mergeCell ref="AF356:AG356"/>
    <mergeCell ref="AH356:AI356"/>
    <mergeCell ref="AF322:AI322"/>
    <mergeCell ref="D357:AE357"/>
    <mergeCell ref="AF357:AG357"/>
    <mergeCell ref="AH357:AI357"/>
    <mergeCell ref="D358:AE358"/>
    <mergeCell ref="AF358:AG358"/>
    <mergeCell ref="U188:AH188"/>
    <mergeCell ref="Z303:AI303"/>
    <mergeCell ref="Z309:AE309"/>
    <mergeCell ref="G176:Z176"/>
    <mergeCell ref="C178:E178"/>
    <mergeCell ref="J178:V178"/>
    <mergeCell ref="AB178:AG178"/>
    <mergeCell ref="B193:AI193"/>
    <mergeCell ref="AF307:AG307"/>
    <mergeCell ref="C302:Y302"/>
    <mergeCell ref="C147:D147"/>
    <mergeCell ref="G147:AF147"/>
    <mergeCell ref="N159:Z159"/>
    <mergeCell ref="C176:D176"/>
    <mergeCell ref="AB176:AC176"/>
    <mergeCell ref="T161:Y161"/>
    <mergeCell ref="AA162:AE162"/>
    <mergeCell ref="C158:AI158"/>
    <mergeCell ref="D159:K159"/>
    <mergeCell ref="AD153:AG153"/>
    <mergeCell ref="C49:I51"/>
    <mergeCell ref="G146:AF146"/>
    <mergeCell ref="C150:K150"/>
    <mergeCell ref="C153:I153"/>
    <mergeCell ref="M150:W150"/>
    <mergeCell ref="Z150:AI150"/>
    <mergeCell ref="C152:AI152"/>
    <mergeCell ref="C151:K151"/>
    <mergeCell ref="M151:W151"/>
    <mergeCell ref="G149:M149"/>
    <mergeCell ref="J49:AI49"/>
    <mergeCell ref="J51:AI51"/>
    <mergeCell ref="C31:AD32"/>
    <mergeCell ref="AF31:AG31"/>
    <mergeCell ref="AF32:AG32"/>
    <mergeCell ref="C38:AI38"/>
    <mergeCell ref="C37:AI37"/>
    <mergeCell ref="C35:AI35"/>
    <mergeCell ref="C33:AI33"/>
    <mergeCell ref="C40:AI40"/>
    <mergeCell ref="C1:AI1"/>
    <mergeCell ref="C8:D8"/>
    <mergeCell ref="C9:D9"/>
    <mergeCell ref="C2:AI2"/>
    <mergeCell ref="C34:AI34"/>
    <mergeCell ref="C36:AI36"/>
    <mergeCell ref="AF10:AI16"/>
    <mergeCell ref="AF7:AI7"/>
    <mergeCell ref="G20:AI20"/>
    <mergeCell ref="E10:G10"/>
    <mergeCell ref="E8:AE8"/>
    <mergeCell ref="E9:AE9"/>
    <mergeCell ref="C5:AI5"/>
    <mergeCell ref="AG3:AI3"/>
    <mergeCell ref="AE174:AH174"/>
    <mergeCell ref="J174:AC174"/>
    <mergeCell ref="C174:G174"/>
    <mergeCell ref="E162:G162"/>
    <mergeCell ref="J63:AI63"/>
    <mergeCell ref="G144:AA144"/>
    <mergeCell ref="C3:AE4"/>
    <mergeCell ref="W10:X10"/>
    <mergeCell ref="C180:S180"/>
    <mergeCell ref="AG989:AI989"/>
    <mergeCell ref="C991:D991"/>
    <mergeCell ref="E991:M991"/>
    <mergeCell ref="C990:AI990"/>
    <mergeCell ref="O991:P991"/>
    <mergeCell ref="Q991:AA991"/>
    <mergeCell ref="C988:AI988"/>
    <mergeCell ref="H989:I989"/>
    <mergeCell ref="J989:L989"/>
    <mergeCell ref="M989:N989"/>
    <mergeCell ref="O989:P989"/>
    <mergeCell ref="Q989:R989"/>
    <mergeCell ref="S989:T989"/>
    <mergeCell ref="Z989:AA989"/>
    <mergeCell ref="AB989:AF989"/>
    <mergeCell ref="D987:K987"/>
    <mergeCell ref="C984:AI984"/>
    <mergeCell ref="C986:AI986"/>
    <mergeCell ref="L985:R985"/>
    <mergeCell ref="AA985:AE985"/>
    <mergeCell ref="L987:R987"/>
    <mergeCell ref="AF987:AI987"/>
    <mergeCell ref="D985:K985"/>
    <mergeCell ref="S985:Z985"/>
    <mergeCell ref="AF985:AI985"/>
    <mergeCell ref="D440:AE440"/>
    <mergeCell ref="AF440:AG440"/>
    <mergeCell ref="AF443:AG443"/>
    <mergeCell ref="AH443:AI443"/>
    <mergeCell ref="D444:AE444"/>
    <mergeCell ref="AF444:AG444"/>
    <mergeCell ref="C983:AI983"/>
    <mergeCell ref="C982:AI982"/>
    <mergeCell ref="AF441:AG441"/>
    <mergeCell ref="AH441:AI441"/>
    <mergeCell ref="AF436:AG436"/>
    <mergeCell ref="AH436:AI436"/>
    <mergeCell ref="AF437:AG437"/>
    <mergeCell ref="AH437:AI437"/>
    <mergeCell ref="AH439:AI439"/>
    <mergeCell ref="AF438:AG438"/>
    <mergeCell ref="D433:AE433"/>
    <mergeCell ref="D435:AE435"/>
    <mergeCell ref="AH427:AI427"/>
    <mergeCell ref="AH434:AI434"/>
    <mergeCell ref="AH432:AI432"/>
    <mergeCell ref="D432:AE432"/>
    <mergeCell ref="AF432:AG432"/>
    <mergeCell ref="AF435:AG435"/>
    <mergeCell ref="AH438:AI438"/>
    <mergeCell ref="AF433:AG433"/>
    <mergeCell ref="AH433:AI433"/>
    <mergeCell ref="D434:AE434"/>
    <mergeCell ref="AF434:AG434"/>
    <mergeCell ref="D436:AE436"/>
    <mergeCell ref="D438:AE438"/>
    <mergeCell ref="AF426:AG426"/>
    <mergeCell ref="AH426:AI426"/>
    <mergeCell ref="D424:AE424"/>
    <mergeCell ref="AF424:AG424"/>
    <mergeCell ref="AH435:AI435"/>
    <mergeCell ref="C428:AE428"/>
    <mergeCell ref="AF428:AI428"/>
    <mergeCell ref="C430:AI430"/>
    <mergeCell ref="AF431:AG431"/>
    <mergeCell ref="AH431:AI431"/>
    <mergeCell ref="AH419:AI419"/>
    <mergeCell ref="D420:AE420"/>
    <mergeCell ref="AF420:AG420"/>
    <mergeCell ref="AH422:AI422"/>
    <mergeCell ref="D423:AE423"/>
    <mergeCell ref="AF423:AG423"/>
    <mergeCell ref="AH423:AI423"/>
    <mergeCell ref="D421:AE421"/>
    <mergeCell ref="D419:AE419"/>
    <mergeCell ref="AF419:AG419"/>
    <mergeCell ref="AH417:AI417"/>
    <mergeCell ref="AH397:AI397"/>
    <mergeCell ref="AH406:AI406"/>
    <mergeCell ref="U397:AE397"/>
    <mergeCell ref="AF418:AG418"/>
    <mergeCell ref="AH418:AI418"/>
    <mergeCell ref="C408:AI408"/>
    <mergeCell ref="D417:AE417"/>
    <mergeCell ref="AH399:AI399"/>
    <mergeCell ref="U400:AE400"/>
    <mergeCell ref="AH358:AI358"/>
    <mergeCell ref="D353:AE353"/>
    <mergeCell ref="AF353:AG353"/>
    <mergeCell ref="AH353:AI353"/>
    <mergeCell ref="D354:AE354"/>
    <mergeCell ref="AF354:AG354"/>
    <mergeCell ref="AH354:AI354"/>
    <mergeCell ref="D355:AE355"/>
    <mergeCell ref="AF355:AG355"/>
    <mergeCell ref="AH355:AI355"/>
    <mergeCell ref="D350:AE350"/>
    <mergeCell ref="AF350:AG350"/>
    <mergeCell ref="AH350:AI350"/>
    <mergeCell ref="D351:AE351"/>
    <mergeCell ref="AF351:AG351"/>
    <mergeCell ref="AH351:AI351"/>
    <mergeCell ref="D352:AE352"/>
    <mergeCell ref="AF352:AG352"/>
    <mergeCell ref="AH352:AI352"/>
    <mergeCell ref="D347:AE347"/>
    <mergeCell ref="AF347:AG347"/>
    <mergeCell ref="AH347:AI347"/>
    <mergeCell ref="D348:AE348"/>
    <mergeCell ref="AF348:AG348"/>
    <mergeCell ref="AH348:AI348"/>
    <mergeCell ref="D349:AE349"/>
    <mergeCell ref="AF349:AG349"/>
    <mergeCell ref="AH349:AI349"/>
    <mergeCell ref="D344:AE344"/>
    <mergeCell ref="AF344:AG344"/>
    <mergeCell ref="AH344:AI344"/>
    <mergeCell ref="D345:AE345"/>
    <mergeCell ref="AF345:AG345"/>
    <mergeCell ref="AH345:AI345"/>
    <mergeCell ref="D346:AE346"/>
    <mergeCell ref="AF346:AG346"/>
    <mergeCell ref="AH346:AI346"/>
    <mergeCell ref="D341:AE341"/>
    <mergeCell ref="AF341:AG341"/>
    <mergeCell ref="AH341:AI341"/>
    <mergeCell ref="D342:AE342"/>
    <mergeCell ref="AF342:AG342"/>
    <mergeCell ref="AH342:AI342"/>
    <mergeCell ref="D343:AE343"/>
    <mergeCell ref="AF343:AG343"/>
    <mergeCell ref="AH343:AI343"/>
    <mergeCell ref="D338:AE338"/>
    <mergeCell ref="AF338:AG338"/>
    <mergeCell ref="AH338:AI338"/>
    <mergeCell ref="D339:AE339"/>
    <mergeCell ref="AF339:AG339"/>
    <mergeCell ref="AH339:AI339"/>
    <mergeCell ref="D340:AE340"/>
    <mergeCell ref="AH340:AI340"/>
    <mergeCell ref="AF309:AG309"/>
    <mergeCell ref="AH309:AI309"/>
    <mergeCell ref="Z304:AE304"/>
    <mergeCell ref="Z306:AE306"/>
    <mergeCell ref="AF305:AG305"/>
    <mergeCell ref="Z314:AE314"/>
    <mergeCell ref="AH305:AI305"/>
    <mergeCell ref="AH307:AI307"/>
    <mergeCell ref="AF319:AI319"/>
    <mergeCell ref="AF316:AI316"/>
    <mergeCell ref="AF317:AI317"/>
    <mergeCell ref="C316:Y316"/>
    <mergeCell ref="C312:Y312"/>
    <mergeCell ref="Z312:AE312"/>
    <mergeCell ref="AF313:AG313"/>
    <mergeCell ref="AH313:AI313"/>
    <mergeCell ref="AH314:AI314"/>
    <mergeCell ref="C315:Y315"/>
    <mergeCell ref="AF340:AG340"/>
    <mergeCell ref="B324:AI324"/>
    <mergeCell ref="Z316:AE316"/>
    <mergeCell ref="C317:Y317"/>
    <mergeCell ref="Z317:AE317"/>
    <mergeCell ref="AF335:AG335"/>
    <mergeCell ref="AH328:AI328"/>
    <mergeCell ref="AF329:AG329"/>
    <mergeCell ref="AH329:AI329"/>
    <mergeCell ref="D327:AE327"/>
    <mergeCell ref="C313:Y313"/>
    <mergeCell ref="Z313:AE313"/>
    <mergeCell ref="AF314:AG314"/>
    <mergeCell ref="C314:Y314"/>
    <mergeCell ref="Z315:AE315"/>
    <mergeCell ref="AF315:AG315"/>
    <mergeCell ref="AH315:AI315"/>
    <mergeCell ref="AH311:AI311"/>
    <mergeCell ref="Z308:AE308"/>
    <mergeCell ref="AF306:AG306"/>
    <mergeCell ref="AH306:AI306"/>
    <mergeCell ref="AF312:AG312"/>
    <mergeCell ref="AH312:AI312"/>
    <mergeCell ref="AF308:AG308"/>
    <mergeCell ref="AF311:AG311"/>
    <mergeCell ref="AH308:AI308"/>
    <mergeCell ref="Z311:AE311"/>
    <mergeCell ref="C311:Y311"/>
    <mergeCell ref="C306:Y306"/>
    <mergeCell ref="AF310:AG310"/>
    <mergeCell ref="AH310:AI310"/>
    <mergeCell ref="C310:Y310"/>
    <mergeCell ref="Z310:AE310"/>
    <mergeCell ref="C308:Y309"/>
    <mergeCell ref="C307:Y307"/>
    <mergeCell ref="Z307:AE307"/>
    <mergeCell ref="Z302:AE302"/>
    <mergeCell ref="AF302:AG302"/>
    <mergeCell ref="AH302:AI302"/>
    <mergeCell ref="C303:Y303"/>
    <mergeCell ref="C305:Y305"/>
    <mergeCell ref="Z305:AE305"/>
    <mergeCell ref="C304:Y304"/>
    <mergeCell ref="AF304:AG304"/>
    <mergeCell ref="AH304:AI304"/>
    <mergeCell ref="C300:Y300"/>
    <mergeCell ref="Z300:AE300"/>
    <mergeCell ref="AH300:AI300"/>
    <mergeCell ref="C301:Y301"/>
    <mergeCell ref="Z301:AE301"/>
    <mergeCell ref="AH301:AI301"/>
    <mergeCell ref="AF300:AG301"/>
    <mergeCell ref="C298:Y298"/>
    <mergeCell ref="Z298:AE298"/>
    <mergeCell ref="AF298:AG298"/>
    <mergeCell ref="AH298:AI298"/>
    <mergeCell ref="C296:Y296"/>
    <mergeCell ref="Z296:AE296"/>
    <mergeCell ref="AF296:AG296"/>
    <mergeCell ref="AH296:AI296"/>
    <mergeCell ref="C297:Y297"/>
    <mergeCell ref="C294:Y294"/>
    <mergeCell ref="Z294:AE294"/>
    <mergeCell ref="AF294:AG294"/>
    <mergeCell ref="AH294:AI294"/>
    <mergeCell ref="C295:Y295"/>
    <mergeCell ref="Z295:AE295"/>
    <mergeCell ref="AF295:AG295"/>
    <mergeCell ref="Z293:AE293"/>
    <mergeCell ref="AF293:AG293"/>
    <mergeCell ref="AH293:AI293"/>
    <mergeCell ref="Z297:AE297"/>
    <mergeCell ref="AF297:AG297"/>
    <mergeCell ref="AH297:AI297"/>
    <mergeCell ref="C291:Y291"/>
    <mergeCell ref="Z291:AE291"/>
    <mergeCell ref="AF291:AG291"/>
    <mergeCell ref="AH291:AI291"/>
    <mergeCell ref="AH295:AI295"/>
    <mergeCell ref="C292:Y292"/>
    <mergeCell ref="Z292:AE292"/>
    <mergeCell ref="AF292:AG292"/>
    <mergeCell ref="AH292:AI292"/>
    <mergeCell ref="C293:Y293"/>
    <mergeCell ref="C289:Y289"/>
    <mergeCell ref="Z289:AE289"/>
    <mergeCell ref="AF289:AG289"/>
    <mergeCell ref="AH289:AI289"/>
    <mergeCell ref="C290:Y290"/>
    <mergeCell ref="Z290:AE290"/>
    <mergeCell ref="AF290:AG290"/>
    <mergeCell ref="AH290:AI290"/>
    <mergeCell ref="C287:Y287"/>
    <mergeCell ref="Z287:AE287"/>
    <mergeCell ref="AF287:AG287"/>
    <mergeCell ref="AH287:AI287"/>
    <mergeCell ref="C288:Y288"/>
    <mergeCell ref="Z288:AE288"/>
    <mergeCell ref="AF288:AG288"/>
    <mergeCell ref="AH288:AI288"/>
    <mergeCell ref="Z285:AE285"/>
    <mergeCell ref="AF285:AG285"/>
    <mergeCell ref="AH285:AI285"/>
    <mergeCell ref="C286:Y286"/>
    <mergeCell ref="Z286:AE286"/>
    <mergeCell ref="AF286:AG286"/>
    <mergeCell ref="AH286:AI286"/>
    <mergeCell ref="C283:Y283"/>
    <mergeCell ref="Z283:AE283"/>
    <mergeCell ref="AF283:AG283"/>
    <mergeCell ref="AH283:AI283"/>
    <mergeCell ref="D321:AE321"/>
    <mergeCell ref="C284:Y284"/>
    <mergeCell ref="Z284:AE284"/>
    <mergeCell ref="AF284:AG284"/>
    <mergeCell ref="AH284:AI284"/>
    <mergeCell ref="C285:Y285"/>
    <mergeCell ref="Z282:AE282"/>
    <mergeCell ref="AF282:AG282"/>
    <mergeCell ref="AH282:AI282"/>
    <mergeCell ref="C278:Y278"/>
    <mergeCell ref="Z278:AE278"/>
    <mergeCell ref="AF278:AG278"/>
    <mergeCell ref="AH278:AI278"/>
    <mergeCell ref="C279:Y279"/>
    <mergeCell ref="Z279:AE279"/>
    <mergeCell ref="C282:Y282"/>
    <mergeCell ref="C276:Y276"/>
    <mergeCell ref="Z276:AE276"/>
    <mergeCell ref="AF276:AG276"/>
    <mergeCell ref="AH276:AI276"/>
    <mergeCell ref="C277:Y277"/>
    <mergeCell ref="Z277:AE277"/>
    <mergeCell ref="AF277:AG277"/>
    <mergeCell ref="Z275:AE275"/>
    <mergeCell ref="AF275:AG275"/>
    <mergeCell ref="AH275:AI275"/>
    <mergeCell ref="AF279:AG279"/>
    <mergeCell ref="AH279:AI279"/>
    <mergeCell ref="Z281:AI281"/>
    <mergeCell ref="C273:Y273"/>
    <mergeCell ref="Z273:AE273"/>
    <mergeCell ref="AF273:AG273"/>
    <mergeCell ref="AH273:AI273"/>
    <mergeCell ref="AH277:AI277"/>
    <mergeCell ref="C274:Y274"/>
    <mergeCell ref="Z274:AE274"/>
    <mergeCell ref="AF274:AG274"/>
    <mergeCell ref="AH274:AI274"/>
    <mergeCell ref="C275:Y275"/>
    <mergeCell ref="C271:Y271"/>
    <mergeCell ref="Z271:AE271"/>
    <mergeCell ref="AF271:AG271"/>
    <mergeCell ref="AH271:AI271"/>
    <mergeCell ref="C272:Y272"/>
    <mergeCell ref="Z272:AE272"/>
    <mergeCell ref="AF272:AG272"/>
    <mergeCell ref="AH272:AI272"/>
    <mergeCell ref="C269:Y269"/>
    <mergeCell ref="Z269:AE269"/>
    <mergeCell ref="AF269:AG269"/>
    <mergeCell ref="AH269:AI269"/>
    <mergeCell ref="C270:Y270"/>
    <mergeCell ref="Z270:AE270"/>
    <mergeCell ref="AF270:AG270"/>
    <mergeCell ref="AH270:AI270"/>
    <mergeCell ref="C257:Y257"/>
    <mergeCell ref="Z266:AE266"/>
    <mergeCell ref="AF266:AG266"/>
    <mergeCell ref="AH266:AI266"/>
    <mergeCell ref="C267:Y267"/>
    <mergeCell ref="Z267:AE267"/>
    <mergeCell ref="AF267:AG267"/>
    <mergeCell ref="AH267:AI267"/>
    <mergeCell ref="C259:AI259"/>
    <mergeCell ref="C260:V260"/>
    <mergeCell ref="W260:AE262"/>
    <mergeCell ref="C261:N261"/>
    <mergeCell ref="AH261:AI262"/>
    <mergeCell ref="Z258:AE258"/>
    <mergeCell ref="AF258:AG258"/>
    <mergeCell ref="C262:V262"/>
    <mergeCell ref="C258:Y258"/>
    <mergeCell ref="AF262:AG262"/>
    <mergeCell ref="Z256:AI256"/>
    <mergeCell ref="Z257:AI257"/>
    <mergeCell ref="D402:O402"/>
    <mergeCell ref="D403:O403"/>
    <mergeCell ref="P401:T401"/>
    <mergeCell ref="P402:T402"/>
    <mergeCell ref="P403:T403"/>
    <mergeCell ref="U401:AE401"/>
    <mergeCell ref="U402:AE402"/>
    <mergeCell ref="AF328:AG328"/>
    <mergeCell ref="C246:AI250"/>
    <mergeCell ref="C255:AI255"/>
    <mergeCell ref="C241:AI241"/>
    <mergeCell ref="C242:AI242"/>
    <mergeCell ref="C243:AI243"/>
    <mergeCell ref="C245:AI245"/>
    <mergeCell ref="C244:AI244"/>
    <mergeCell ref="C252:AI252"/>
    <mergeCell ref="C254:AI254"/>
    <mergeCell ref="C234:E235"/>
    <mergeCell ref="F234:J235"/>
    <mergeCell ref="K234:AD235"/>
    <mergeCell ref="AE234:AF235"/>
    <mergeCell ref="AG234:AH235"/>
    <mergeCell ref="C236:AC236"/>
    <mergeCell ref="F230:J232"/>
    <mergeCell ref="K230:AD232"/>
    <mergeCell ref="AE230:AF232"/>
    <mergeCell ref="AG230:AH232"/>
    <mergeCell ref="C227:E228"/>
    <mergeCell ref="F227:J228"/>
    <mergeCell ref="K227:AD228"/>
    <mergeCell ref="AE227:AF228"/>
    <mergeCell ref="AG227:AH228"/>
    <mergeCell ref="C230:E232"/>
    <mergeCell ref="C224:E225"/>
    <mergeCell ref="F224:J225"/>
    <mergeCell ref="K224:AD225"/>
    <mergeCell ref="AE224:AF225"/>
    <mergeCell ref="AG224:AH225"/>
    <mergeCell ref="C220:E222"/>
    <mergeCell ref="F220:J222"/>
    <mergeCell ref="K220:AD222"/>
    <mergeCell ref="AE220:AF222"/>
    <mergeCell ref="AG220:AH222"/>
    <mergeCell ref="C217:E218"/>
    <mergeCell ref="F217:J218"/>
    <mergeCell ref="K217:AD218"/>
    <mergeCell ref="AE217:AF218"/>
    <mergeCell ref="AG217:AH218"/>
    <mergeCell ref="C209:E211"/>
    <mergeCell ref="F209:J211"/>
    <mergeCell ref="K209:AD211"/>
    <mergeCell ref="AE209:AF211"/>
    <mergeCell ref="AG209:AH211"/>
    <mergeCell ref="C213:E215"/>
    <mergeCell ref="F213:J215"/>
    <mergeCell ref="K213:AD215"/>
    <mergeCell ref="AE213:AF215"/>
    <mergeCell ref="AG213:AH215"/>
    <mergeCell ref="K206:AD207"/>
    <mergeCell ref="AE206:AF207"/>
    <mergeCell ref="AG206:AH207"/>
    <mergeCell ref="C206:E207"/>
    <mergeCell ref="F206:J207"/>
    <mergeCell ref="F202:J204"/>
    <mergeCell ref="K202:AD204"/>
    <mergeCell ref="AE202:AF204"/>
    <mergeCell ref="C194:AI194"/>
    <mergeCell ref="C196:E198"/>
    <mergeCell ref="F196:AH196"/>
    <mergeCell ref="AG197:AH198"/>
    <mergeCell ref="K197:AD198"/>
    <mergeCell ref="F197:J198"/>
    <mergeCell ref="AE197:AF198"/>
    <mergeCell ref="AE199:AF200"/>
    <mergeCell ref="AG199:AH200"/>
    <mergeCell ref="C185:U185"/>
    <mergeCell ref="W185:AH185"/>
    <mergeCell ref="C187:AH187"/>
    <mergeCell ref="AG202:AH204"/>
    <mergeCell ref="C199:E200"/>
    <mergeCell ref="F199:J200"/>
    <mergeCell ref="K199:AD200"/>
    <mergeCell ref="C202:E204"/>
    <mergeCell ref="AI196:AI198"/>
    <mergeCell ref="N195:O195"/>
    <mergeCell ref="C179:E179"/>
    <mergeCell ref="AB179:AG179"/>
    <mergeCell ref="J179:V179"/>
    <mergeCell ref="C189:S189"/>
    <mergeCell ref="U189:AH189"/>
    <mergeCell ref="R195:S195"/>
    <mergeCell ref="C183:AI183"/>
    <mergeCell ref="W184:AH184"/>
    <mergeCell ref="C184:P184"/>
    <mergeCell ref="C155:H155"/>
    <mergeCell ref="D160:K160"/>
    <mergeCell ref="E161:K161"/>
    <mergeCell ref="H162:I162"/>
    <mergeCell ref="J162:N162"/>
    <mergeCell ref="C175:G175"/>
    <mergeCell ref="J175:AC175"/>
    <mergeCell ref="C181:S181"/>
    <mergeCell ref="G177:Z177"/>
    <mergeCell ref="C177:D177"/>
    <mergeCell ref="U155:AC155"/>
    <mergeCell ref="AE155:AG155"/>
    <mergeCell ref="AH155:AI155"/>
    <mergeCell ref="J155:S155"/>
    <mergeCell ref="AE175:AH175"/>
    <mergeCell ref="AB177:AC177"/>
    <mergeCell ref="AF162:AH162"/>
    <mergeCell ref="C173:U173"/>
    <mergeCell ref="P162:R162"/>
    <mergeCell ref="T162:Y162"/>
    <mergeCell ref="AH153:AI153"/>
    <mergeCell ref="J153:T153"/>
    <mergeCell ref="U153:AC153"/>
    <mergeCell ref="C157:AI157"/>
    <mergeCell ref="C149:D149"/>
    <mergeCell ref="Z151:AI151"/>
    <mergeCell ref="C148:D148"/>
    <mergeCell ref="G148:M148"/>
    <mergeCell ref="C138:X138"/>
    <mergeCell ref="AA138:AI138"/>
    <mergeCell ref="C141:X141"/>
    <mergeCell ref="AA141:AI141"/>
    <mergeCell ref="C145:E145"/>
    <mergeCell ref="G145:AA145"/>
    <mergeCell ref="AC145:AH145"/>
    <mergeCell ref="C146:D146"/>
    <mergeCell ref="AA126:AI126"/>
    <mergeCell ref="C129:X129"/>
    <mergeCell ref="AA129:AI129"/>
    <mergeCell ref="C132:X132"/>
    <mergeCell ref="AA132:AI132"/>
    <mergeCell ref="C135:X135"/>
    <mergeCell ref="AA135:AI135"/>
    <mergeCell ref="C118:L118"/>
    <mergeCell ref="AB118:AE118"/>
    <mergeCell ref="AC144:AH144"/>
    <mergeCell ref="C144:E144"/>
    <mergeCell ref="C143:AI143"/>
    <mergeCell ref="C120:G120"/>
    <mergeCell ref="H120:L120"/>
    <mergeCell ref="AA123:AI123"/>
    <mergeCell ref="C123:X123"/>
    <mergeCell ref="C126:X126"/>
    <mergeCell ref="C108:AI108"/>
    <mergeCell ref="C113:E113"/>
    <mergeCell ref="K113:Y113"/>
    <mergeCell ref="AF113:AI113"/>
    <mergeCell ref="C115:AA115"/>
    <mergeCell ref="AC115:AI115"/>
    <mergeCell ref="G101:AI101"/>
    <mergeCell ref="C103:I103"/>
    <mergeCell ref="Z103:AH103"/>
    <mergeCell ref="C105:L105"/>
    <mergeCell ref="Z105:AH105"/>
    <mergeCell ref="C110:E111"/>
    <mergeCell ref="AF110:AI111"/>
    <mergeCell ref="K110:Y110"/>
    <mergeCell ref="K111:Y111"/>
    <mergeCell ref="C107:AI107"/>
    <mergeCell ref="Z68:AF68"/>
    <mergeCell ref="H66:T66"/>
    <mergeCell ref="H68:T68"/>
    <mergeCell ref="G79:I79"/>
    <mergeCell ref="Q80:Y80"/>
    <mergeCell ref="H70:U70"/>
    <mergeCell ref="I71:U71"/>
    <mergeCell ref="I73:AI73"/>
    <mergeCell ref="AG80:AI81"/>
    <mergeCell ref="R81:Y81"/>
    <mergeCell ref="AF4:AI4"/>
    <mergeCell ref="C17:AI17"/>
    <mergeCell ref="C18:AI18"/>
    <mergeCell ref="J53:AI53"/>
    <mergeCell ref="J55:AI55"/>
    <mergeCell ref="T62:AD62"/>
    <mergeCell ref="AF62:AI62"/>
    <mergeCell ref="T43:AD43"/>
    <mergeCell ref="C43:I43"/>
    <mergeCell ref="K43:R43"/>
    <mergeCell ref="C15:AE15"/>
    <mergeCell ref="AA10:AE10"/>
    <mergeCell ref="F12:Y12"/>
    <mergeCell ref="Z12:AE12"/>
    <mergeCell ref="C10:D10"/>
    <mergeCell ref="J47:AI47"/>
    <mergeCell ref="J45:AI45"/>
    <mergeCell ref="C11:E13"/>
    <mergeCell ref="C14:AE14"/>
    <mergeCell ref="Y10:Z10"/>
    <mergeCell ref="C21:D26"/>
    <mergeCell ref="G21:AI21"/>
    <mergeCell ref="K46:R46"/>
    <mergeCell ref="AF46:AI46"/>
    <mergeCell ref="C45:I47"/>
    <mergeCell ref="G25:AI25"/>
    <mergeCell ref="G24:AI24"/>
    <mergeCell ref="G27:AI27"/>
    <mergeCell ref="G28:AI28"/>
    <mergeCell ref="G29:AI29"/>
    <mergeCell ref="K58:R58"/>
    <mergeCell ref="T46:AD46"/>
    <mergeCell ref="AF6:AI6"/>
    <mergeCell ref="C6:AE6"/>
    <mergeCell ref="C7:AE7"/>
    <mergeCell ref="G26:AH26"/>
    <mergeCell ref="AF8:AI9"/>
    <mergeCell ref="H41:S41"/>
    <mergeCell ref="Z41:AG41"/>
    <mergeCell ref="AF54:AI54"/>
    <mergeCell ref="K50:R50"/>
    <mergeCell ref="T50:AD50"/>
    <mergeCell ref="AF50:AI50"/>
    <mergeCell ref="AH335:AI335"/>
    <mergeCell ref="AF330:AG330"/>
    <mergeCell ref="AH330:AI330"/>
    <mergeCell ref="AF331:AG331"/>
    <mergeCell ref="AH331:AI331"/>
    <mergeCell ref="C64:R64"/>
    <mergeCell ref="J59:AI59"/>
    <mergeCell ref="F11:AE11"/>
    <mergeCell ref="F13:AE13"/>
    <mergeCell ref="G23:AI23"/>
    <mergeCell ref="AF43:AI43"/>
    <mergeCell ref="C16:AE16"/>
    <mergeCell ref="J57:AI57"/>
    <mergeCell ref="K54:R54"/>
    <mergeCell ref="T54:AD54"/>
    <mergeCell ref="C57:I59"/>
    <mergeCell ref="T58:AD58"/>
    <mergeCell ref="AH327:AI327"/>
    <mergeCell ref="Z264:AE264"/>
    <mergeCell ref="AH258:AI258"/>
    <mergeCell ref="D65:E65"/>
    <mergeCell ref="J61:AI61"/>
    <mergeCell ref="J79:L79"/>
    <mergeCell ref="D79:F79"/>
    <mergeCell ref="AB80:AE80"/>
    <mergeCell ref="D82:S82"/>
    <mergeCell ref="Z66:AF66"/>
    <mergeCell ref="C99:L99"/>
    <mergeCell ref="C97:E97"/>
    <mergeCell ref="G97:AI97"/>
    <mergeCell ref="C98:I98"/>
    <mergeCell ref="AF261:AG261"/>
    <mergeCell ref="O261:U261"/>
    <mergeCell ref="Z99:AH99"/>
    <mergeCell ref="Z98:AH98"/>
    <mergeCell ref="C101:E101"/>
    <mergeCell ref="N160:Z160"/>
    <mergeCell ref="D332:AE332"/>
    <mergeCell ref="D333:AE333"/>
    <mergeCell ref="D334:AE334"/>
    <mergeCell ref="D335:AE335"/>
    <mergeCell ref="D336:AE336"/>
    <mergeCell ref="D320:AE320"/>
    <mergeCell ref="D322:AE322"/>
    <mergeCell ref="D323:AI323"/>
    <mergeCell ref="AF332:AG332"/>
    <mergeCell ref="AH332:AI332"/>
    <mergeCell ref="D371:AE371"/>
    <mergeCell ref="AF371:AI371"/>
    <mergeCell ref="J864:AF864"/>
    <mergeCell ref="D337:AE337"/>
    <mergeCell ref="AF333:AG333"/>
    <mergeCell ref="AH333:AI333"/>
    <mergeCell ref="AF334:AG334"/>
    <mergeCell ref="AH334:AI334"/>
    <mergeCell ref="AF336:AG336"/>
    <mergeCell ref="AH336:AI336"/>
    <mergeCell ref="AH420:AI420"/>
    <mergeCell ref="AF421:AG421"/>
    <mergeCell ref="AH421:AI421"/>
    <mergeCell ref="D422:AE422"/>
    <mergeCell ref="AF422:AG422"/>
    <mergeCell ref="D437:AE437"/>
    <mergeCell ref="AH424:AI424"/>
    <mergeCell ref="AF425:AG425"/>
    <mergeCell ref="AH425:AI425"/>
    <mergeCell ref="D426:AE426"/>
    <mergeCell ref="C672:AH672"/>
    <mergeCell ref="C669:R670"/>
    <mergeCell ref="C372:AE373"/>
    <mergeCell ref="D374:AE374"/>
    <mergeCell ref="AF374:AG374"/>
    <mergeCell ref="AH374:AI374"/>
    <mergeCell ref="AH372:AI373"/>
    <mergeCell ref="AF372:AG373"/>
    <mergeCell ref="D375:AE375"/>
    <mergeCell ref="AF375:AG375"/>
    <mergeCell ref="AH375:AI375"/>
    <mergeCell ref="D376:AE376"/>
    <mergeCell ref="AF376:AG376"/>
    <mergeCell ref="AH376:AI376"/>
    <mergeCell ref="D377:AE377"/>
    <mergeCell ref="AF377:AG377"/>
    <mergeCell ref="AH377:AI377"/>
    <mergeCell ref="D378:AE378"/>
    <mergeCell ref="AF378:AG378"/>
    <mergeCell ref="AH378:AI378"/>
    <mergeCell ref="D379:AE379"/>
    <mergeCell ref="AF379:AG379"/>
    <mergeCell ref="AH379:AI379"/>
    <mergeCell ref="D380:AE380"/>
    <mergeCell ref="AF380:AG380"/>
    <mergeCell ref="AH380:AI380"/>
    <mergeCell ref="D381:AE381"/>
    <mergeCell ref="AF381:AG381"/>
    <mergeCell ref="AH381:AI381"/>
    <mergeCell ref="D382:AE382"/>
    <mergeCell ref="AF382:AG382"/>
    <mergeCell ref="AH382:AI382"/>
    <mergeCell ref="AF383:AG383"/>
    <mergeCell ref="AH383:AI383"/>
    <mergeCell ref="C383:AE383"/>
    <mergeCell ref="D384:AE384"/>
    <mergeCell ref="AF384:AG384"/>
    <mergeCell ref="AH384:AI384"/>
    <mergeCell ref="D385:AE385"/>
    <mergeCell ref="AF385:AG385"/>
    <mergeCell ref="AH385:AI385"/>
    <mergeCell ref="AF386:AG386"/>
    <mergeCell ref="AH386:AI386"/>
    <mergeCell ref="C386:AE386"/>
    <mergeCell ref="D387:AE387"/>
    <mergeCell ref="AF387:AG387"/>
    <mergeCell ref="AH387:AI387"/>
    <mergeCell ref="D388:AE388"/>
    <mergeCell ref="AF388:AG388"/>
    <mergeCell ref="AH388:AI388"/>
    <mergeCell ref="D389:AE389"/>
    <mergeCell ref="AF389:AG389"/>
    <mergeCell ref="AH389:AI389"/>
    <mergeCell ref="D390:AE390"/>
    <mergeCell ref="AF390:AG390"/>
    <mergeCell ref="AH390:AI390"/>
    <mergeCell ref="U398:AE398"/>
    <mergeCell ref="AF391:AG391"/>
    <mergeCell ref="AH391:AI391"/>
    <mergeCell ref="AF392:AG392"/>
    <mergeCell ref="AH392:AI392"/>
    <mergeCell ref="C391:AE391"/>
    <mergeCell ref="C392:AE392"/>
    <mergeCell ref="C393:AE393"/>
    <mergeCell ref="C396:AI396"/>
    <mergeCell ref="C395:AI395"/>
    <mergeCell ref="AH398:AI398"/>
    <mergeCell ref="U406:AE406"/>
    <mergeCell ref="C411:C412"/>
    <mergeCell ref="D397:O397"/>
    <mergeCell ref="P397:T397"/>
    <mergeCell ref="D398:O398"/>
    <mergeCell ref="P398:T398"/>
    <mergeCell ref="D407:O407"/>
    <mergeCell ref="P407:T407"/>
    <mergeCell ref="U407:AE407"/>
    <mergeCell ref="T670:U670"/>
    <mergeCell ref="C673:AI673"/>
    <mergeCell ref="P400:T400"/>
    <mergeCell ref="D406:O406"/>
    <mergeCell ref="C409:T409"/>
    <mergeCell ref="AA668:AI668"/>
    <mergeCell ref="D413:AE413"/>
    <mergeCell ref="C416:AI416"/>
    <mergeCell ref="AF417:AG417"/>
    <mergeCell ref="D400:O400"/>
    <mergeCell ref="U403:AE403"/>
    <mergeCell ref="AF427:AG427"/>
    <mergeCell ref="D399:O399"/>
    <mergeCell ref="P399:T399"/>
    <mergeCell ref="U399:AE399"/>
    <mergeCell ref="D425:AE425"/>
    <mergeCell ref="D427:AE427"/>
    <mergeCell ref="P406:T406"/>
    <mergeCell ref="D418:AE418"/>
    <mergeCell ref="D412:AE412"/>
    <mergeCell ref="AA683:AE685"/>
    <mergeCell ref="C749:Z751"/>
    <mergeCell ref="AH752:AH754"/>
    <mergeCell ref="AA736:AE738"/>
    <mergeCell ref="AF736:AF738"/>
    <mergeCell ref="AF714:AF716"/>
    <mergeCell ref="AH714:AH716"/>
    <mergeCell ref="C668:Z668"/>
    <mergeCell ref="D431:AE431"/>
    <mergeCell ref="AH755:AH757"/>
    <mergeCell ref="AH407:AI407"/>
    <mergeCell ref="C446:AI446"/>
    <mergeCell ref="C410:T410"/>
    <mergeCell ref="C667:Z667"/>
    <mergeCell ref="AA667:AI667"/>
    <mergeCell ref="U409:AI409"/>
    <mergeCell ref="AI755:AI757"/>
    <mergeCell ref="C736:Z738"/>
    <mergeCell ref="C981:E981"/>
    <mergeCell ref="G981:AI981"/>
    <mergeCell ref="C980:AI980"/>
    <mergeCell ref="C975:AI975"/>
    <mergeCell ref="C976:AI976"/>
    <mergeCell ref="C977:AI977"/>
    <mergeCell ref="G979:AI979"/>
    <mergeCell ref="C978:AI978"/>
    <mergeCell ref="AH798:AH800"/>
    <mergeCell ref="AI764:AI766"/>
    <mergeCell ref="AI768:AI770"/>
    <mergeCell ref="AH764:AH766"/>
    <mergeCell ref="AF774:AF776"/>
    <mergeCell ref="AA768:AE770"/>
    <mergeCell ref="AA755:AE757"/>
    <mergeCell ref="AF780:AF782"/>
    <mergeCell ref="C979:F979"/>
    <mergeCell ref="AA774:AE776"/>
    <mergeCell ref="AH771:AH773"/>
    <mergeCell ref="AA771:AE773"/>
    <mergeCell ref="AI771:AI773"/>
    <mergeCell ref="AI798:AI800"/>
    <mergeCell ref="J862:AF862"/>
    <mergeCell ref="J863:AF863"/>
    <mergeCell ref="J883:AF883"/>
    <mergeCell ref="C761:Z763"/>
    <mergeCell ref="C764:Z766"/>
    <mergeCell ref="AA758:AE760"/>
    <mergeCell ref="C801:Z801"/>
    <mergeCell ref="AA801:AE809"/>
    <mergeCell ref="C802:Z802"/>
    <mergeCell ref="AA792:AE794"/>
    <mergeCell ref="C823:AI824"/>
    <mergeCell ref="C809:Z809"/>
    <mergeCell ref="C811:AI811"/>
    <mergeCell ref="C812:P812"/>
    <mergeCell ref="C813:AB814"/>
    <mergeCell ref="AB821:AI821"/>
    <mergeCell ref="C816:AI819"/>
    <mergeCell ref="AH801:AH809"/>
    <mergeCell ref="AI801:AI809"/>
    <mergeCell ref="AG961:AI963"/>
    <mergeCell ref="J886:AF887"/>
    <mergeCell ref="J888:AF890"/>
    <mergeCell ref="C774:Z776"/>
    <mergeCell ref="C825:AI825"/>
    <mergeCell ref="C886:I890"/>
    <mergeCell ref="J866:AF866"/>
    <mergeCell ref="C807:Z807"/>
    <mergeCell ref="C808:Z808"/>
    <mergeCell ref="AI783:AI785"/>
    <mergeCell ref="C891:I896"/>
    <mergeCell ref="J891:AF893"/>
    <mergeCell ref="J894:AF896"/>
    <mergeCell ref="C897:I902"/>
    <mergeCell ref="AH912:AH914"/>
    <mergeCell ref="AI774:AI776"/>
    <mergeCell ref="C783:Z785"/>
    <mergeCell ref="AA783:AE785"/>
    <mergeCell ref="AF783:AF785"/>
    <mergeCell ref="J897:AF899"/>
    <mergeCell ref="C909:I916"/>
    <mergeCell ref="J909:AF911"/>
    <mergeCell ref="U941:AF941"/>
    <mergeCell ref="C936:AA938"/>
    <mergeCell ref="AB936:AF938"/>
    <mergeCell ref="AB927:AF929"/>
    <mergeCell ref="C930:AA932"/>
    <mergeCell ref="C921:AG921"/>
    <mergeCell ref="C826:AI826"/>
    <mergeCell ref="C827:AI827"/>
    <mergeCell ref="C828:AI828"/>
    <mergeCell ref="C850:AI850"/>
    <mergeCell ref="C847:AI848"/>
    <mergeCell ref="C838:AI838"/>
    <mergeCell ref="E842:AI843"/>
    <mergeCell ref="C845:AI845"/>
    <mergeCell ref="C830:AI830"/>
    <mergeCell ref="C831:AI831"/>
    <mergeCell ref="C846:AI846"/>
    <mergeCell ref="C832:AI832"/>
    <mergeCell ref="C833:AI833"/>
    <mergeCell ref="E834:AI835"/>
    <mergeCell ref="E836:AI837"/>
    <mergeCell ref="C839:AI839"/>
    <mergeCell ref="E840:AI841"/>
    <mergeCell ref="AG960:AI960"/>
    <mergeCell ref="C933:AA935"/>
    <mergeCell ref="K941:T941"/>
    <mergeCell ref="AG953:AI955"/>
    <mergeCell ref="C949:AA949"/>
    <mergeCell ref="AB949:AF949"/>
    <mergeCell ref="C941:J941"/>
    <mergeCell ref="AI945:AI947"/>
    <mergeCell ref="C948:AI948"/>
    <mergeCell ref="U945:AF947"/>
    <mergeCell ref="C974:AI974"/>
    <mergeCell ref="C973:AI973"/>
    <mergeCell ref="C971:AI971"/>
    <mergeCell ref="AG950:AI952"/>
    <mergeCell ref="C953:AA955"/>
    <mergeCell ref="C942:J944"/>
    <mergeCell ref="C945:J947"/>
    <mergeCell ref="C956:AA958"/>
    <mergeCell ref="AG956:AI958"/>
    <mergeCell ref="C950:AA952"/>
    <mergeCell ref="AB970:AF970"/>
    <mergeCell ref="C970:AA970"/>
    <mergeCell ref="AG970:AI970"/>
    <mergeCell ref="C960:AA960"/>
    <mergeCell ref="AB960:AF960"/>
    <mergeCell ref="C964:AA966"/>
    <mergeCell ref="AG964:AI966"/>
    <mergeCell ref="C961:AA963"/>
    <mergeCell ref="C967:AA969"/>
    <mergeCell ref="AG967:AI969"/>
    <mergeCell ref="K942:Q944"/>
    <mergeCell ref="R942:T944"/>
    <mergeCell ref="AI942:AI944"/>
    <mergeCell ref="C926:AA926"/>
    <mergeCell ref="AB926:AF926"/>
    <mergeCell ref="R945:T947"/>
    <mergeCell ref="K945:Q947"/>
    <mergeCell ref="U942:AF944"/>
    <mergeCell ref="AG927:AI929"/>
    <mergeCell ref="AG936:AI938"/>
    <mergeCell ref="AB961:AF963"/>
    <mergeCell ref="J912:AF914"/>
    <mergeCell ref="J915:AF916"/>
    <mergeCell ref="C923:AI923"/>
    <mergeCell ref="C927:AA929"/>
    <mergeCell ref="AG930:AI932"/>
    <mergeCell ref="C925:AI925"/>
    <mergeCell ref="AG926:AI926"/>
    <mergeCell ref="C940:AI940"/>
    <mergeCell ref="AG941:AI941"/>
    <mergeCell ref="AH915:AH916"/>
    <mergeCell ref="AG942:AH944"/>
    <mergeCell ref="AG862:AI862"/>
    <mergeCell ref="AG863:AI863"/>
    <mergeCell ref="AG864:AI864"/>
    <mergeCell ref="AG883:AI883"/>
    <mergeCell ref="C922:AG922"/>
    <mergeCell ref="AH922:AI922"/>
    <mergeCell ref="J874:AF874"/>
    <mergeCell ref="AG874:AI874"/>
    <mergeCell ref="AG945:AH947"/>
    <mergeCell ref="AB950:AF952"/>
    <mergeCell ref="AB930:AF932"/>
    <mergeCell ref="AB933:AF935"/>
    <mergeCell ref="AG933:AI935"/>
    <mergeCell ref="AG949:AI949"/>
    <mergeCell ref="C852:AI852"/>
    <mergeCell ref="C854:AB854"/>
    <mergeCell ref="J865:AF865"/>
    <mergeCell ref="AH909:AH911"/>
    <mergeCell ref="C844:AI844"/>
    <mergeCell ref="AH899:AH900"/>
    <mergeCell ref="AH896:AH897"/>
    <mergeCell ref="C851:AI851"/>
    <mergeCell ref="AH902:AH903"/>
    <mergeCell ref="AH905:AH906"/>
    <mergeCell ref="AH730:AH732"/>
    <mergeCell ref="AI730:AI732"/>
    <mergeCell ref="AH777:AH779"/>
    <mergeCell ref="C746:Z748"/>
    <mergeCell ref="AA746:AE748"/>
    <mergeCell ref="AH746:AH748"/>
    <mergeCell ref="C742:Z744"/>
    <mergeCell ref="AA742:AE744"/>
    <mergeCell ref="AI758:AI760"/>
    <mergeCell ref="C755:Z757"/>
    <mergeCell ref="AF687:AF688"/>
    <mergeCell ref="AG687:AG688"/>
    <mergeCell ref="AA701:AE701"/>
    <mergeCell ref="AH707:AH709"/>
    <mergeCell ref="C717:Z719"/>
    <mergeCell ref="C714:Z716"/>
    <mergeCell ref="AA717:AE719"/>
    <mergeCell ref="C710:Z710"/>
    <mergeCell ref="AA710:AE710"/>
    <mergeCell ref="C994:AI994"/>
    <mergeCell ref="AA698:AE700"/>
    <mergeCell ref="AF698:AF700"/>
    <mergeCell ref="AH698:AH700"/>
    <mergeCell ref="C702:Z702"/>
    <mergeCell ref="AH890:AH891"/>
    <mergeCell ref="AH893:AH894"/>
    <mergeCell ref="C701:Z701"/>
    <mergeCell ref="AA706:AE706"/>
    <mergeCell ref="C707:Z709"/>
    <mergeCell ref="C992:AI992"/>
    <mergeCell ref="C993:AC993"/>
    <mergeCell ref="AD993:AI993"/>
    <mergeCell ref="AA714:AE716"/>
    <mergeCell ref="C721:Z723"/>
    <mergeCell ref="AH721:AH723"/>
    <mergeCell ref="AI721:AI723"/>
    <mergeCell ref="C792:Z794"/>
    <mergeCell ref="AA789:AE791"/>
    <mergeCell ref="C730:Z732"/>
    <mergeCell ref="D995:AI995"/>
    <mergeCell ref="AA707:AE709"/>
    <mergeCell ref="C711:Z713"/>
    <mergeCell ref="AA711:AE713"/>
    <mergeCell ref="AG866:AI866"/>
    <mergeCell ref="AF711:AF713"/>
    <mergeCell ref="AG865:AI865"/>
    <mergeCell ref="C724:Z726"/>
    <mergeCell ref="AF724:AF726"/>
    <mergeCell ref="AH724:AH726"/>
    <mergeCell ref="AH1013:AI1013"/>
    <mergeCell ref="D1017:AI1017"/>
    <mergeCell ref="C1016:AI1016"/>
    <mergeCell ref="N997:AI997"/>
    <mergeCell ref="AH999:AI999"/>
    <mergeCell ref="C998:AI998"/>
    <mergeCell ref="C1000:AI1000"/>
    <mergeCell ref="D1001:AI1001"/>
    <mergeCell ref="C1003:D1003"/>
    <mergeCell ref="C1002:AI1002"/>
    <mergeCell ref="C318:Y319"/>
    <mergeCell ref="E1003:AI1003"/>
    <mergeCell ref="B1018:AI1018"/>
    <mergeCell ref="C1011:AI1011"/>
    <mergeCell ref="C1012:AI1012"/>
    <mergeCell ref="C1013:E1013"/>
    <mergeCell ref="F1013:AB1013"/>
    <mergeCell ref="AC1013:AG1013"/>
    <mergeCell ref="Z265:AE265"/>
    <mergeCell ref="AF265:AG265"/>
    <mergeCell ref="AH265:AI265"/>
    <mergeCell ref="C266:Y266"/>
    <mergeCell ref="C280:T280"/>
    <mergeCell ref="U280:Y280"/>
    <mergeCell ref="C268:Y268"/>
    <mergeCell ref="Z268:AE268"/>
    <mergeCell ref="AF268:AG268"/>
    <mergeCell ref="AH268:AI268"/>
    <mergeCell ref="AF264:AG264"/>
    <mergeCell ref="AH264:AI264"/>
    <mergeCell ref="C264:Y264"/>
    <mergeCell ref="C265:Y265"/>
    <mergeCell ref="C1008:AI1008"/>
    <mergeCell ref="C1004:AI1004"/>
    <mergeCell ref="C1005:E1005"/>
    <mergeCell ref="F1005:AI1005"/>
    <mergeCell ref="C996:AI996"/>
    <mergeCell ref="C686:Z686"/>
    <mergeCell ref="AG299:AI299"/>
    <mergeCell ref="C1015:E1015"/>
    <mergeCell ref="F1015:AF1015"/>
    <mergeCell ref="C1007:N1007"/>
    <mergeCell ref="C1006:AI1006"/>
    <mergeCell ref="O1007:AI1007"/>
    <mergeCell ref="D1009:N1009"/>
    <mergeCell ref="O1009:AI1009"/>
    <mergeCell ref="C1014:AI1014"/>
    <mergeCell ref="C1010:AI1010"/>
    <mergeCell ref="AI683:AI685"/>
    <mergeCell ref="AH410:AI410"/>
    <mergeCell ref="U410:AE410"/>
    <mergeCell ref="D411:AE411"/>
    <mergeCell ref="C281:T281"/>
    <mergeCell ref="U281:Y281"/>
    <mergeCell ref="D331:AE331"/>
    <mergeCell ref="AF318:AI318"/>
    <mergeCell ref="D329:AE329"/>
    <mergeCell ref="AF327:AG327"/>
    <mergeCell ref="J867:AF867"/>
    <mergeCell ref="AH677:AH679"/>
    <mergeCell ref="AI677:AI679"/>
    <mergeCell ref="AF337:AG337"/>
    <mergeCell ref="AH337:AI337"/>
    <mergeCell ref="AF366:AI366"/>
    <mergeCell ref="D366:AE366"/>
    <mergeCell ref="AH404:AI404"/>
    <mergeCell ref="AH703:AH705"/>
    <mergeCell ref="U404:AE404"/>
    <mergeCell ref="G30:AI30"/>
    <mergeCell ref="C96:H96"/>
    <mergeCell ref="C53:I55"/>
    <mergeCell ref="G19:AI19"/>
    <mergeCell ref="C19:D20"/>
    <mergeCell ref="G22:AI22"/>
    <mergeCell ref="AF58:AI58"/>
    <mergeCell ref="C61:I63"/>
    <mergeCell ref="K62:R62"/>
    <mergeCell ref="V65:X65"/>
    <mergeCell ref="D404:O404"/>
    <mergeCell ref="D405:O405"/>
    <mergeCell ref="P404:T404"/>
    <mergeCell ref="C683:Z685"/>
    <mergeCell ref="AA702:AE702"/>
    <mergeCell ref="P405:T405"/>
    <mergeCell ref="AA692:AE694"/>
    <mergeCell ref="U405:AE405"/>
    <mergeCell ref="C677:Z679"/>
    <mergeCell ref="AA686:AE686"/>
    <mergeCell ref="C256:Y256"/>
    <mergeCell ref="C325:AI325"/>
    <mergeCell ref="AF393:AI393"/>
    <mergeCell ref="D401:O401"/>
    <mergeCell ref="Z280:AI280"/>
    <mergeCell ref="C299:Y299"/>
    <mergeCell ref="Z299:AF299"/>
    <mergeCell ref="C263:AI263"/>
    <mergeCell ref="D330:AE330"/>
    <mergeCell ref="D328:AE328"/>
    <mergeCell ref="C789:Z791"/>
    <mergeCell ref="AA691:AE691"/>
    <mergeCell ref="C780:Z782"/>
    <mergeCell ref="AA780:AE782"/>
    <mergeCell ref="AH402:AI402"/>
    <mergeCell ref="AH403:AI403"/>
    <mergeCell ref="C414:AI414"/>
    <mergeCell ref="C727:Z729"/>
    <mergeCell ref="C691:Z691"/>
    <mergeCell ref="C703:Z705"/>
    <mergeCell ref="I75:AI75"/>
    <mergeCell ref="I77:AI77"/>
    <mergeCell ref="C84:AI85"/>
    <mergeCell ref="C86:AI95"/>
    <mergeCell ref="C695:Z697"/>
    <mergeCell ref="AA695:AE697"/>
    <mergeCell ref="AH695:AH697"/>
    <mergeCell ref="AI695:AI697"/>
    <mergeCell ref="AH401:AI401"/>
    <mergeCell ref="Z318:AE319"/>
    <mergeCell ref="AH405:AI405"/>
    <mergeCell ref="AI680:AI682"/>
    <mergeCell ref="AI727:AI729"/>
    <mergeCell ref="AH680:AH682"/>
    <mergeCell ref="AH692:AH694"/>
    <mergeCell ref="AI692:AI694"/>
    <mergeCell ref="AH727:AH729"/>
    <mergeCell ref="AF413:AI413"/>
    <mergeCell ref="AF677:AF679"/>
    <mergeCell ref="AH683:AH685"/>
    <mergeCell ref="AH687:AH690"/>
    <mergeCell ref="AI687:AI690"/>
    <mergeCell ref="AH711:AH713"/>
    <mergeCell ref="AF730:AF732"/>
    <mergeCell ref="AA733:AE735"/>
    <mergeCell ref="AF733:AF735"/>
    <mergeCell ref="AI733:AI735"/>
    <mergeCell ref="AF727:AF729"/>
    <mergeCell ref="AA703:AE705"/>
    <mergeCell ref="AI724:AI726"/>
    <mergeCell ref="C786:Z788"/>
    <mergeCell ref="AA786:AE788"/>
    <mergeCell ref="AI739:AI741"/>
    <mergeCell ref="AH742:AH744"/>
    <mergeCell ref="AH758:AH760"/>
    <mergeCell ref="AH761:AH763"/>
    <mergeCell ref="C758:Z760"/>
    <mergeCell ref="AI780:AI782"/>
    <mergeCell ref="AA764:AE766"/>
    <mergeCell ref="AH768:AH770"/>
    <mergeCell ref="J875:AF875"/>
    <mergeCell ref="AG875:AI875"/>
    <mergeCell ref="C849:AI849"/>
    <mergeCell ref="J873:AF873"/>
    <mergeCell ref="AG855:AH856"/>
    <mergeCell ref="C855:AB856"/>
    <mergeCell ref="AG854:AH854"/>
    <mergeCell ref="C860:AI860"/>
    <mergeCell ref="C861:I883"/>
    <mergeCell ref="J861:AF861"/>
    <mergeCell ref="J877:AF877"/>
    <mergeCell ref="AG877:AI877"/>
    <mergeCell ref="J878:AF878"/>
    <mergeCell ref="AG878:AI878"/>
    <mergeCell ref="J884:AF884"/>
    <mergeCell ref="AG884:AI884"/>
    <mergeCell ref="J879:AF879"/>
    <mergeCell ref="AG879:AI879"/>
    <mergeCell ref="J880:AF880"/>
    <mergeCell ref="AG880:AI880"/>
    <mergeCell ref="J881:AF881"/>
    <mergeCell ref="AG881:AI881"/>
    <mergeCell ref="C917:AI917"/>
    <mergeCell ref="C919:AG919"/>
    <mergeCell ref="AH919:AI919"/>
    <mergeCell ref="C920:AG920"/>
    <mergeCell ref="C885:AF885"/>
    <mergeCell ref="J900:AF902"/>
    <mergeCell ref="C903:AF905"/>
    <mergeCell ref="C906:AF908"/>
  </mergeCells>
  <dataValidations count="5">
    <dataValidation type="list" allowBlank="1" showInputMessage="1" showErrorMessage="1" sqref="AH907">
      <formula1>DA</formula1>
    </dataValidation>
    <dataValidation type="list" allowBlank="1" showInputMessage="1" showErrorMessage="1" sqref="H41:S41">
      <formula1>RE</formula1>
    </dataValidation>
    <dataValidation type="list" allowBlank="1" showInputMessage="1" showErrorMessage="1" sqref="Z41:AG41 K46:R46 K50:R50 K54:R54 K58:R58 K62:R62">
      <formula1>J</formula1>
    </dataValidation>
    <dataValidation type="list" allowBlank="1" showInputMessage="1" showErrorMessage="1" sqref="T46:AD46 T50:AD50 T54:AD54 T58:AD58 T62:AD62">
      <formula1>CO</formula1>
    </dataValidation>
    <dataValidation type="list" allowBlank="1" showInputMessage="1" showErrorMessage="1" sqref="AF113:AI113">
      <formula1>as</formula1>
    </dataValidation>
  </dataValidations>
  <printOptions/>
  <pageMargins left="0.2" right="0.2" top="0.4100000000000001" bottom="0.1968503937007874" header="0.5" footer="0.5"/>
  <pageSetup orientation="portrait" paperSize="9" scale="99" r:id="rId3"/>
  <rowBreaks count="20" manualBreakCount="20">
    <brk id="39" min="1" max="35" man="1"/>
    <brk id="106" min="1" max="35" man="1"/>
    <brk id="156" min="1" max="35" man="1"/>
    <brk id="191" min="1" max="35" man="1"/>
    <brk id="238" min="1" max="35" man="1"/>
    <brk id="255" min="1" max="35" man="1"/>
    <brk id="319" min="1" max="35" man="1"/>
    <brk id="362" min="1" max="35" man="1"/>
    <brk id="395" min="1" max="35" man="1"/>
    <brk id="410" min="1" max="35" man="1"/>
    <brk id="447" min="1" max="35" man="1"/>
    <brk id="536" min="1" max="35" man="1"/>
    <brk id="582" min="1" max="35" man="1"/>
    <brk id="613" min="1" max="35" man="1"/>
    <brk id="629" min="1" max="35" man="1"/>
    <brk id="666" min="1" max="35" man="1"/>
    <brk id="810" max="255" man="1"/>
    <brk id="858" min="1" max="35" man="1"/>
    <brk id="924" min="1" max="35" man="1"/>
    <brk id="972" min="1" max="35" man="1"/>
  </rowBreaks>
  <colBreaks count="1" manualBreakCount="1">
    <brk id="38"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K83"/>
  <sheetViews>
    <sheetView view="pageBreakPreview" zoomScaleSheetLayoutView="100" zoomScalePageLayoutView="0" workbookViewId="0" topLeftCell="A30">
      <selection activeCell="AF37" sqref="AF37:AG37"/>
    </sheetView>
  </sheetViews>
  <sheetFormatPr defaultColWidth="11.25390625" defaultRowHeight="15.75"/>
  <cols>
    <col min="1" max="1" width="6.1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2:37" s="2" customFormat="1" ht="21" customHeight="1">
      <c r="B1" s="73"/>
      <c r="C1" s="73"/>
      <c r="D1" s="610" t="s">
        <v>232</v>
      </c>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862" t="s">
        <v>238</v>
      </c>
      <c r="AG1" s="862"/>
      <c r="AH1" s="66"/>
      <c r="AI1" s="66"/>
      <c r="AJ1" s="73"/>
      <c r="AK1" s="73"/>
    </row>
    <row r="2" spans="2:37" s="2" customFormat="1" ht="27" customHeight="1">
      <c r="B2" s="73"/>
      <c r="C2" s="73"/>
      <c r="D2" s="610" t="s">
        <v>237</v>
      </c>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851"/>
      <c r="AG2" s="851"/>
      <c r="AH2" s="66"/>
      <c r="AI2" s="66"/>
      <c r="AJ2" s="73"/>
      <c r="AK2" s="73"/>
    </row>
    <row r="3" spans="2:37" s="2" customFormat="1" ht="12" customHeight="1">
      <c r="B3" s="73"/>
      <c r="C3" s="73"/>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753">
        <v>2017</v>
      </c>
      <c r="AG3" s="753"/>
      <c r="AH3" s="753"/>
      <c r="AI3" s="753"/>
      <c r="AJ3" s="73"/>
      <c r="AK3" s="73"/>
    </row>
    <row r="4" spans="2:37" s="2" customFormat="1" ht="18.75" customHeight="1">
      <c r="B4" s="162"/>
      <c r="C4" s="162"/>
      <c r="D4" s="611" t="s">
        <v>274</v>
      </c>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73"/>
      <c r="AK4" s="73"/>
    </row>
    <row r="5" spans="2:37" s="2" customFormat="1" ht="6.75" customHeight="1">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73"/>
      <c r="AK5" s="73"/>
    </row>
    <row r="6" spans="1:37" s="2" customFormat="1" ht="18.75" customHeight="1">
      <c r="A6" s="73"/>
      <c r="B6" s="191"/>
      <c r="C6" s="365"/>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7"/>
      <c r="AJ6" s="73"/>
      <c r="AK6" s="73"/>
    </row>
    <row r="7" spans="1:37" s="2" customFormat="1" ht="6.75" customHeight="1">
      <c r="A7" s="7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73"/>
      <c r="AK7" s="73"/>
    </row>
    <row r="8" spans="1:37" s="2" customFormat="1" ht="15.75" customHeight="1">
      <c r="A8" s="73"/>
      <c r="B8" s="73"/>
      <c r="C8" s="186" t="s">
        <v>96</v>
      </c>
      <c r="D8" s="406" t="s">
        <v>271</v>
      </c>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t="s">
        <v>272</v>
      </c>
      <c r="AG8" s="406"/>
      <c r="AH8" s="406" t="s">
        <v>273</v>
      </c>
      <c r="AI8" s="406"/>
      <c r="AJ8" s="73"/>
      <c r="AK8" s="73"/>
    </row>
    <row r="9" spans="1:37" s="2" customFormat="1" ht="39" customHeight="1">
      <c r="A9" s="73"/>
      <c r="B9" s="73"/>
      <c r="C9" s="173">
        <v>1</v>
      </c>
      <c r="D9" s="408" t="s">
        <v>418</v>
      </c>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697"/>
      <c r="AG9" s="697"/>
      <c r="AH9" s="697"/>
      <c r="AI9" s="697"/>
      <c r="AJ9" s="73"/>
      <c r="AK9" s="73"/>
    </row>
    <row r="10" spans="1:37" s="2" customFormat="1" ht="18" customHeight="1">
      <c r="A10" s="73"/>
      <c r="B10" s="73"/>
      <c r="C10" s="173">
        <v>2</v>
      </c>
      <c r="D10" s="405" t="s">
        <v>97</v>
      </c>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713">
        <f>AF11+AF12+AF13+AF14+AF15+AF16+AF17+AF18+AF19+AF20</f>
        <v>0</v>
      </c>
      <c r="AG10" s="713"/>
      <c r="AH10" s="713">
        <f>AH11+AH12+AH13+AH14+AH15+AH16+AH17+AH18+AH19+AH20</f>
        <v>0</v>
      </c>
      <c r="AI10" s="713"/>
      <c r="AJ10" s="73"/>
      <c r="AK10" s="73"/>
    </row>
    <row r="11" spans="1:37" s="2" customFormat="1" ht="15.75" customHeight="1">
      <c r="A11" s="73"/>
      <c r="B11" s="73"/>
      <c r="C11" s="175"/>
      <c r="D11" s="407" t="s">
        <v>98</v>
      </c>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388"/>
      <c r="AG11" s="388"/>
      <c r="AH11" s="388"/>
      <c r="AI11" s="388"/>
      <c r="AJ11" s="73"/>
      <c r="AK11" s="73"/>
    </row>
    <row r="12" spans="1:37" s="2" customFormat="1" ht="24.75" customHeight="1">
      <c r="A12" s="73"/>
      <c r="B12" s="73"/>
      <c r="C12" s="175"/>
      <c r="D12" s="403" t="s">
        <v>100</v>
      </c>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388"/>
      <c r="AG12" s="388"/>
      <c r="AH12" s="388"/>
      <c r="AI12" s="388"/>
      <c r="AJ12" s="73"/>
      <c r="AK12" s="73"/>
    </row>
    <row r="13" spans="1:37" s="2" customFormat="1" ht="24.75" customHeight="1">
      <c r="A13" s="73"/>
      <c r="B13" s="73"/>
      <c r="C13" s="175"/>
      <c r="D13" s="403" t="s">
        <v>419</v>
      </c>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388"/>
      <c r="AG13" s="388"/>
      <c r="AH13" s="388"/>
      <c r="AI13" s="388"/>
      <c r="AJ13" s="73"/>
      <c r="AK13" s="73"/>
    </row>
    <row r="14" spans="1:37" s="2" customFormat="1" ht="15.75">
      <c r="A14" s="73"/>
      <c r="B14" s="73"/>
      <c r="C14" s="175"/>
      <c r="D14" s="407" t="s">
        <v>99</v>
      </c>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388"/>
      <c r="AG14" s="388"/>
      <c r="AH14" s="388"/>
      <c r="AI14" s="388"/>
      <c r="AJ14" s="73"/>
      <c r="AK14" s="73"/>
    </row>
    <row r="15" spans="1:37" s="2" customFormat="1" ht="15.75">
      <c r="A15" s="73"/>
      <c r="B15" s="73"/>
      <c r="C15" s="175"/>
      <c r="D15" s="407" t="s">
        <v>101</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388"/>
      <c r="AG15" s="388"/>
      <c r="AH15" s="388"/>
      <c r="AI15" s="388"/>
      <c r="AJ15" s="73"/>
      <c r="AK15" s="73"/>
    </row>
    <row r="16" spans="1:37" s="2" customFormat="1" ht="24" customHeight="1">
      <c r="A16" s="73"/>
      <c r="B16" s="73"/>
      <c r="C16" s="175"/>
      <c r="D16" s="403" t="s">
        <v>102</v>
      </c>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388"/>
      <c r="AG16" s="388"/>
      <c r="AH16" s="388"/>
      <c r="AI16" s="388"/>
      <c r="AJ16" s="73"/>
      <c r="AK16" s="73"/>
    </row>
    <row r="17" spans="1:37" s="2" customFormat="1" ht="15.75">
      <c r="A17" s="73"/>
      <c r="B17" s="73"/>
      <c r="C17" s="175"/>
      <c r="D17" s="407" t="s">
        <v>103</v>
      </c>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388"/>
      <c r="AG17" s="388"/>
      <c r="AH17" s="388"/>
      <c r="AI17" s="388"/>
      <c r="AJ17" s="73"/>
      <c r="AK17" s="73"/>
    </row>
    <row r="18" spans="1:37" s="2" customFormat="1" ht="15.75">
      <c r="A18" s="73"/>
      <c r="B18" s="73"/>
      <c r="C18" s="175"/>
      <c r="D18" s="407" t="s">
        <v>104</v>
      </c>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388"/>
      <c r="AG18" s="388"/>
      <c r="AH18" s="388"/>
      <c r="AI18" s="388"/>
      <c r="AJ18" s="73"/>
      <c r="AK18" s="73"/>
    </row>
    <row r="19" spans="1:37" s="2" customFormat="1" ht="15.75">
      <c r="A19" s="73"/>
      <c r="B19" s="73"/>
      <c r="C19" s="175"/>
      <c r="D19" s="407" t="s">
        <v>105</v>
      </c>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388"/>
      <c r="AG19" s="388"/>
      <c r="AH19" s="388"/>
      <c r="AI19" s="388"/>
      <c r="AJ19" s="73"/>
      <c r="AK19" s="73"/>
    </row>
    <row r="20" spans="1:37" s="2" customFormat="1" ht="15.75">
      <c r="A20" s="73"/>
      <c r="B20" s="73"/>
      <c r="C20" s="175"/>
      <c r="D20" s="407" t="s">
        <v>106</v>
      </c>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388"/>
      <c r="AG20" s="388"/>
      <c r="AH20" s="388"/>
      <c r="AI20" s="388"/>
      <c r="AJ20" s="73"/>
      <c r="AK20" s="73"/>
    </row>
    <row r="21" spans="1:37" s="2" customFormat="1" ht="16.5" customHeight="1">
      <c r="A21" s="73"/>
      <c r="B21" s="73"/>
      <c r="C21" s="173">
        <v>3</v>
      </c>
      <c r="D21" s="722" t="s">
        <v>107</v>
      </c>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13">
        <f>AF22+AF29+AF30+AF31</f>
        <v>0</v>
      </c>
      <c r="AG21" s="713"/>
      <c r="AH21" s="713">
        <f>AH22+AH29+AH30+AH31</f>
        <v>0</v>
      </c>
      <c r="AI21" s="713"/>
      <c r="AJ21" s="73"/>
      <c r="AK21" s="73"/>
    </row>
    <row r="22" spans="1:37" s="2" customFormat="1" ht="12.75" customHeight="1">
      <c r="A22" s="73"/>
      <c r="B22" s="73"/>
      <c r="C22" s="5"/>
      <c r="D22" s="724" t="s">
        <v>108</v>
      </c>
      <c r="E22" s="724"/>
      <c r="F22" s="724"/>
      <c r="G22" s="724"/>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13">
        <f>AF23+AF24+AF25+AF26+AF27+AF28</f>
        <v>0</v>
      </c>
      <c r="AG22" s="713"/>
      <c r="AH22" s="713">
        <f>AH23+AH24+AH25+AH26+AH27+AH28</f>
        <v>0</v>
      </c>
      <c r="AI22" s="713"/>
      <c r="AJ22" s="73"/>
      <c r="AK22" s="73"/>
    </row>
    <row r="23" spans="1:37" s="2" customFormat="1" ht="15.75">
      <c r="A23" s="73"/>
      <c r="B23" s="73"/>
      <c r="C23" s="5"/>
      <c r="D23" s="724" t="s">
        <v>109</v>
      </c>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388"/>
      <c r="AG23" s="388"/>
      <c r="AH23" s="388"/>
      <c r="AI23" s="388"/>
      <c r="AJ23" s="73"/>
      <c r="AK23" s="73"/>
    </row>
    <row r="24" spans="1:37" s="2" customFormat="1" ht="15.75">
      <c r="A24" s="73"/>
      <c r="B24" s="73"/>
      <c r="C24" s="5"/>
      <c r="D24" s="724" t="s">
        <v>110</v>
      </c>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388"/>
      <c r="AG24" s="388"/>
      <c r="AH24" s="388"/>
      <c r="AI24" s="388"/>
      <c r="AJ24" s="73"/>
      <c r="AK24" s="73"/>
    </row>
    <row r="25" spans="1:37" s="2" customFormat="1" ht="15.75">
      <c r="A25" s="73"/>
      <c r="B25" s="73"/>
      <c r="C25" s="5"/>
      <c r="D25" s="724" t="s">
        <v>111</v>
      </c>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388"/>
      <c r="AG25" s="388"/>
      <c r="AH25" s="388"/>
      <c r="AI25" s="388"/>
      <c r="AJ25" s="73"/>
      <c r="AK25" s="73"/>
    </row>
    <row r="26" spans="1:37" s="2" customFormat="1" ht="15.75">
      <c r="A26" s="73"/>
      <c r="B26" s="73"/>
      <c r="C26" s="5"/>
      <c r="D26" s="724" t="s">
        <v>112</v>
      </c>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388"/>
      <c r="AG26" s="388"/>
      <c r="AH26" s="388"/>
      <c r="AI26" s="388"/>
      <c r="AJ26" s="73"/>
      <c r="AK26" s="73"/>
    </row>
    <row r="27" spans="1:37" s="2" customFormat="1" ht="15.75">
      <c r="A27" s="73"/>
      <c r="B27" s="73"/>
      <c r="C27" s="5"/>
      <c r="D27" s="724" t="s">
        <v>113</v>
      </c>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388"/>
      <c r="AG27" s="388"/>
      <c r="AH27" s="388"/>
      <c r="AI27" s="388"/>
      <c r="AJ27" s="73"/>
      <c r="AK27" s="73"/>
    </row>
    <row r="28" spans="1:37" s="2" customFormat="1" ht="15.75">
      <c r="A28" s="73"/>
      <c r="B28" s="73"/>
      <c r="C28" s="5"/>
      <c r="D28" s="724" t="s">
        <v>114</v>
      </c>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388"/>
      <c r="AG28" s="388"/>
      <c r="AH28" s="388"/>
      <c r="AI28" s="388"/>
      <c r="AJ28" s="73"/>
      <c r="AK28" s="73"/>
    </row>
    <row r="29" spans="1:37" s="2" customFormat="1" ht="27" customHeight="1">
      <c r="A29" s="73"/>
      <c r="B29" s="73"/>
      <c r="C29" s="5"/>
      <c r="D29" s="359" t="s">
        <v>570</v>
      </c>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726"/>
      <c r="AF29" s="388"/>
      <c r="AG29" s="388"/>
      <c r="AH29" s="388"/>
      <c r="AI29" s="388"/>
      <c r="AJ29" s="73"/>
      <c r="AK29" s="73"/>
    </row>
    <row r="30" spans="1:37" s="2" customFormat="1" ht="39.75" customHeight="1">
      <c r="A30" s="73"/>
      <c r="B30" s="73"/>
      <c r="C30" s="5"/>
      <c r="D30" s="470" t="s">
        <v>420</v>
      </c>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388"/>
      <c r="AG30" s="388"/>
      <c r="AH30" s="388"/>
      <c r="AI30" s="388"/>
      <c r="AJ30" s="73"/>
      <c r="AK30" s="73"/>
    </row>
    <row r="31" spans="1:37" s="2" customFormat="1" ht="15" customHeight="1">
      <c r="A31" s="73"/>
      <c r="B31" s="73"/>
      <c r="C31" s="5"/>
      <c r="D31" s="724" t="s">
        <v>115</v>
      </c>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388"/>
      <c r="AG31" s="388"/>
      <c r="AH31" s="388"/>
      <c r="AI31" s="388"/>
      <c r="AJ31" s="73"/>
      <c r="AK31" s="73"/>
    </row>
    <row r="32" spans="1:37" s="2" customFormat="1" ht="12.75" customHeight="1">
      <c r="A32" s="73"/>
      <c r="B32" s="73"/>
      <c r="C32" s="174">
        <v>4</v>
      </c>
      <c r="D32" s="725" t="s">
        <v>116</v>
      </c>
      <c r="E32" s="725"/>
      <c r="F32" s="725"/>
      <c r="G32" s="725"/>
      <c r="H32" s="725"/>
      <c r="I32" s="725"/>
      <c r="J32" s="725"/>
      <c r="K32" s="725"/>
      <c r="L32" s="725"/>
      <c r="M32" s="725"/>
      <c r="N32" s="725"/>
      <c r="O32" s="725"/>
      <c r="P32" s="725"/>
      <c r="Q32" s="725"/>
      <c r="R32" s="725"/>
      <c r="S32" s="725"/>
      <c r="T32" s="725"/>
      <c r="U32" s="725"/>
      <c r="V32" s="725"/>
      <c r="W32" s="725"/>
      <c r="X32" s="725"/>
      <c r="Y32" s="725"/>
      <c r="Z32" s="725"/>
      <c r="AA32" s="725"/>
      <c r="AB32" s="725"/>
      <c r="AC32" s="725"/>
      <c r="AD32" s="725"/>
      <c r="AE32" s="725"/>
      <c r="AF32" s="713"/>
      <c r="AG32" s="713"/>
      <c r="AH32" s="697"/>
      <c r="AI32" s="697"/>
      <c r="AJ32" s="73"/>
      <c r="AK32" s="73"/>
    </row>
    <row r="33" spans="1:37" s="2" customFormat="1" ht="12.75" customHeight="1">
      <c r="A33" s="73"/>
      <c r="B33" s="73"/>
      <c r="C33" s="174">
        <v>5</v>
      </c>
      <c r="D33" s="725" t="s">
        <v>117</v>
      </c>
      <c r="E33" s="725"/>
      <c r="F33" s="725"/>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13">
        <f>AF34+AF35</f>
        <v>0</v>
      </c>
      <c r="AG33" s="713"/>
      <c r="AH33" s="713">
        <f>AH34+AH35</f>
        <v>0</v>
      </c>
      <c r="AI33" s="713"/>
      <c r="AJ33" s="73"/>
      <c r="AK33" s="73"/>
    </row>
    <row r="34" spans="1:37" s="2" customFormat="1" ht="23.25" customHeight="1">
      <c r="A34" s="73"/>
      <c r="B34" s="73"/>
      <c r="C34" s="172"/>
      <c r="D34" s="728" t="s">
        <v>118</v>
      </c>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388"/>
      <c r="AG34" s="388"/>
      <c r="AH34" s="388"/>
      <c r="AI34" s="388"/>
      <c r="AJ34" s="73"/>
      <c r="AK34" s="73"/>
    </row>
    <row r="35" spans="1:37" s="2" customFormat="1" ht="24" customHeight="1">
      <c r="A35" s="73"/>
      <c r="B35" s="73"/>
      <c r="C35" s="172"/>
      <c r="D35" s="470" t="s">
        <v>119</v>
      </c>
      <c r="E35" s="727"/>
      <c r="F35" s="727"/>
      <c r="G35" s="727"/>
      <c r="H35" s="727"/>
      <c r="I35" s="727"/>
      <c r="J35" s="727"/>
      <c r="K35" s="727"/>
      <c r="L35" s="727"/>
      <c r="M35" s="727"/>
      <c r="N35" s="727"/>
      <c r="O35" s="727"/>
      <c r="P35" s="727"/>
      <c r="Q35" s="727"/>
      <c r="R35" s="727"/>
      <c r="S35" s="727"/>
      <c r="T35" s="727"/>
      <c r="U35" s="727"/>
      <c r="V35" s="727"/>
      <c r="W35" s="727"/>
      <c r="X35" s="727"/>
      <c r="Y35" s="727"/>
      <c r="Z35" s="727"/>
      <c r="AA35" s="727"/>
      <c r="AB35" s="727"/>
      <c r="AC35" s="727"/>
      <c r="AD35" s="727"/>
      <c r="AE35" s="727"/>
      <c r="AF35" s="388"/>
      <c r="AG35" s="388"/>
      <c r="AH35" s="388"/>
      <c r="AI35" s="388"/>
      <c r="AJ35" s="73"/>
      <c r="AK35" s="73"/>
    </row>
    <row r="36" spans="1:37" s="2" customFormat="1" ht="12" customHeight="1">
      <c r="A36" s="73"/>
      <c r="B36" s="73"/>
      <c r="C36" s="174">
        <v>6</v>
      </c>
      <c r="D36" s="725" t="s">
        <v>120</v>
      </c>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13">
        <f>AF37+AF38</f>
        <v>0</v>
      </c>
      <c r="AG36" s="713"/>
      <c r="AH36" s="713">
        <f>AH37+AH38</f>
        <v>0</v>
      </c>
      <c r="AI36" s="713"/>
      <c r="AJ36" s="73"/>
      <c r="AK36" s="73"/>
    </row>
    <row r="37" spans="1:37" s="2" customFormat="1" ht="24.75" customHeight="1">
      <c r="A37" s="73"/>
      <c r="B37" s="73"/>
      <c r="C37" s="172"/>
      <c r="D37" s="470" t="s">
        <v>421</v>
      </c>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388"/>
      <c r="AG37" s="388"/>
      <c r="AH37" s="388"/>
      <c r="AI37" s="388"/>
      <c r="AJ37" s="73"/>
      <c r="AK37" s="73"/>
    </row>
    <row r="38" spans="1:37" s="2" customFormat="1" ht="36" customHeight="1">
      <c r="A38" s="73"/>
      <c r="B38" s="73"/>
      <c r="C38" s="5"/>
      <c r="D38" s="470" t="s">
        <v>121</v>
      </c>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388"/>
      <c r="AG38" s="388"/>
      <c r="AH38" s="388"/>
      <c r="AI38" s="388"/>
      <c r="AJ38" s="73"/>
      <c r="AK38" s="73"/>
    </row>
    <row r="39" spans="1:37" s="2" customFormat="1" ht="12.75" customHeight="1">
      <c r="A39" s="73"/>
      <c r="B39" s="73"/>
      <c r="C39" s="5"/>
      <c r="D39" s="725" t="s">
        <v>122</v>
      </c>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13">
        <f>AF36+AF33+AF21+AF10+AF9</f>
        <v>0</v>
      </c>
      <c r="AG39" s="713"/>
      <c r="AH39" s="713">
        <f>AH36+AH33+AH32+AH21+AH10+AH9</f>
        <v>0</v>
      </c>
      <c r="AI39" s="713"/>
      <c r="AJ39" s="73"/>
      <c r="AK39" s="73"/>
    </row>
    <row r="40" spans="1:37" s="2" customFormat="1" ht="15.75">
      <c r="A40" s="73"/>
      <c r="B40" s="73"/>
      <c r="C40" s="5"/>
      <c r="D40" s="725" t="s">
        <v>123</v>
      </c>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697"/>
      <c r="AG40" s="697"/>
      <c r="AH40" s="697"/>
      <c r="AI40" s="697"/>
      <c r="AJ40" s="73"/>
      <c r="AK40" s="73"/>
    </row>
    <row r="41" spans="1:37" s="2" customFormat="1" ht="15.75">
      <c r="A41" s="73"/>
      <c r="B41" s="73"/>
      <c r="C41" s="725" t="s">
        <v>124</v>
      </c>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13">
        <f>AF39+AF40+AH39+AH40</f>
        <v>0</v>
      </c>
      <c r="AG41" s="713"/>
      <c r="AH41" s="713"/>
      <c r="AI41" s="713"/>
      <c r="AJ41" s="73"/>
      <c r="AK41" s="73"/>
    </row>
    <row r="42" spans="2:36" ht="15.7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row>
    <row r="43" spans="2:37" s="2" customFormat="1" ht="21" customHeight="1">
      <c r="B43" s="73"/>
      <c r="C43" s="73"/>
      <c r="D43" s="610" t="s">
        <v>232</v>
      </c>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862" t="s">
        <v>238</v>
      </c>
      <c r="AG43" s="862"/>
      <c r="AH43" s="66"/>
      <c r="AI43" s="66"/>
      <c r="AJ43" s="73"/>
      <c r="AK43" s="73"/>
    </row>
    <row r="44" spans="2:37" s="2" customFormat="1" ht="27" customHeight="1">
      <c r="B44" s="73"/>
      <c r="C44" s="73"/>
      <c r="D44" s="610" t="s">
        <v>237</v>
      </c>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851"/>
      <c r="AG44" s="851"/>
      <c r="AH44" s="66"/>
      <c r="AI44" s="66"/>
      <c r="AJ44" s="73"/>
      <c r="AK44" s="73"/>
    </row>
    <row r="45" spans="2:37" s="2" customFormat="1" ht="12" customHeight="1">
      <c r="B45" s="73"/>
      <c r="C45" s="73"/>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753">
        <v>2017</v>
      </c>
      <c r="AG45" s="753"/>
      <c r="AH45" s="753"/>
      <c r="AI45" s="753"/>
      <c r="AJ45" s="73"/>
      <c r="AK45" s="73"/>
    </row>
    <row r="46" spans="2:37" s="2" customFormat="1" ht="18.75" customHeight="1">
      <c r="B46" s="162"/>
      <c r="C46" s="162"/>
      <c r="D46" s="611" t="s">
        <v>274</v>
      </c>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73"/>
      <c r="AK46" s="73"/>
    </row>
    <row r="47" spans="2:37" s="2" customFormat="1" ht="6.75" customHeight="1">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73"/>
      <c r="AK47" s="73"/>
    </row>
    <row r="48" spans="1:37" s="2" customFormat="1" ht="18.75" customHeight="1">
      <c r="A48" s="73"/>
      <c r="B48" s="191"/>
      <c r="C48" s="365"/>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7"/>
      <c r="AJ48" s="73"/>
      <c r="AK48" s="73"/>
    </row>
    <row r="49" spans="1:37" s="2" customFormat="1" ht="6.75" customHeight="1">
      <c r="A49" s="73"/>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73"/>
      <c r="AK49" s="73"/>
    </row>
    <row r="50" spans="1:37" s="2" customFormat="1" ht="15.75" customHeight="1">
      <c r="A50" s="73"/>
      <c r="B50" s="73"/>
      <c r="C50" s="186" t="s">
        <v>96</v>
      </c>
      <c r="D50" s="406" t="s">
        <v>271</v>
      </c>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t="s">
        <v>272</v>
      </c>
      <c r="AG50" s="406"/>
      <c r="AH50" s="406" t="s">
        <v>273</v>
      </c>
      <c r="AI50" s="406"/>
      <c r="AJ50" s="73"/>
      <c r="AK50" s="73"/>
    </row>
    <row r="51" spans="1:37" s="2" customFormat="1" ht="39" customHeight="1">
      <c r="A51" s="73"/>
      <c r="B51" s="73"/>
      <c r="C51" s="173">
        <v>1</v>
      </c>
      <c r="D51" s="408" t="s">
        <v>418</v>
      </c>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697"/>
      <c r="AG51" s="697"/>
      <c r="AH51" s="697"/>
      <c r="AI51" s="697"/>
      <c r="AJ51" s="73"/>
      <c r="AK51" s="73"/>
    </row>
    <row r="52" spans="1:37" s="2" customFormat="1" ht="18" customHeight="1">
      <c r="A52" s="73"/>
      <c r="B52" s="73"/>
      <c r="C52" s="173">
        <v>2</v>
      </c>
      <c r="D52" s="405" t="s">
        <v>97</v>
      </c>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713">
        <f>AF53+AF54+AF55+AF56+AF57+AF58+AF59+AF60+AF61+AF62</f>
        <v>0</v>
      </c>
      <c r="AG52" s="713"/>
      <c r="AH52" s="713">
        <f>AH53+AH54+AH55+AH56+AH57+AH58+AH59+AH60+AH61+AH62</f>
        <v>0</v>
      </c>
      <c r="AI52" s="713"/>
      <c r="AJ52" s="73"/>
      <c r="AK52" s="73"/>
    </row>
    <row r="53" spans="1:37" s="2" customFormat="1" ht="15.75" customHeight="1">
      <c r="A53" s="73"/>
      <c r="B53" s="73"/>
      <c r="C53" s="175"/>
      <c r="D53" s="407" t="s">
        <v>98</v>
      </c>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388"/>
      <c r="AG53" s="388"/>
      <c r="AH53" s="388"/>
      <c r="AI53" s="388"/>
      <c r="AJ53" s="73"/>
      <c r="AK53" s="73"/>
    </row>
    <row r="54" spans="1:37" s="2" customFormat="1" ht="24.75" customHeight="1">
      <c r="A54" s="73"/>
      <c r="B54" s="73"/>
      <c r="C54" s="175"/>
      <c r="D54" s="403" t="s">
        <v>100</v>
      </c>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388"/>
      <c r="AG54" s="388"/>
      <c r="AH54" s="388"/>
      <c r="AI54" s="388"/>
      <c r="AJ54" s="73"/>
      <c r="AK54" s="73"/>
    </row>
    <row r="55" spans="1:37" s="2" customFormat="1" ht="24.75" customHeight="1">
      <c r="A55" s="73"/>
      <c r="B55" s="73"/>
      <c r="C55" s="175"/>
      <c r="D55" s="403" t="s">
        <v>419</v>
      </c>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388"/>
      <c r="AG55" s="388"/>
      <c r="AH55" s="388"/>
      <c r="AI55" s="388"/>
      <c r="AJ55" s="73"/>
      <c r="AK55" s="73"/>
    </row>
    <row r="56" spans="1:37" s="2" customFormat="1" ht="15.75">
      <c r="A56" s="73"/>
      <c r="B56" s="73"/>
      <c r="C56" s="175"/>
      <c r="D56" s="407" t="s">
        <v>99</v>
      </c>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388"/>
      <c r="AG56" s="388"/>
      <c r="AH56" s="388"/>
      <c r="AI56" s="388"/>
      <c r="AJ56" s="73"/>
      <c r="AK56" s="73"/>
    </row>
    <row r="57" spans="1:37" s="2" customFormat="1" ht="15.75">
      <c r="A57" s="73"/>
      <c r="B57" s="73"/>
      <c r="C57" s="175"/>
      <c r="D57" s="407" t="s">
        <v>101</v>
      </c>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388"/>
      <c r="AG57" s="388"/>
      <c r="AH57" s="388"/>
      <c r="AI57" s="388"/>
      <c r="AJ57" s="73"/>
      <c r="AK57" s="73"/>
    </row>
    <row r="58" spans="1:37" s="2" customFormat="1" ht="24" customHeight="1">
      <c r="A58" s="73"/>
      <c r="B58" s="73"/>
      <c r="C58" s="175"/>
      <c r="D58" s="403" t="s">
        <v>102</v>
      </c>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388"/>
      <c r="AG58" s="388"/>
      <c r="AH58" s="388"/>
      <c r="AI58" s="388"/>
      <c r="AJ58" s="73"/>
      <c r="AK58" s="73"/>
    </row>
    <row r="59" spans="1:37" s="2" customFormat="1" ht="15.75">
      <c r="A59" s="73"/>
      <c r="B59" s="73"/>
      <c r="C59" s="175"/>
      <c r="D59" s="407" t="s">
        <v>103</v>
      </c>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388"/>
      <c r="AG59" s="388"/>
      <c r="AH59" s="388"/>
      <c r="AI59" s="388"/>
      <c r="AJ59" s="73"/>
      <c r="AK59" s="73"/>
    </row>
    <row r="60" spans="1:37" s="2" customFormat="1" ht="15.75">
      <c r="A60" s="73"/>
      <c r="B60" s="73"/>
      <c r="C60" s="175"/>
      <c r="D60" s="407" t="s">
        <v>104</v>
      </c>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388"/>
      <c r="AG60" s="388"/>
      <c r="AH60" s="388"/>
      <c r="AI60" s="388"/>
      <c r="AJ60" s="73"/>
      <c r="AK60" s="73"/>
    </row>
    <row r="61" spans="1:37" s="2" customFormat="1" ht="15.75">
      <c r="A61" s="73"/>
      <c r="B61" s="73"/>
      <c r="C61" s="175"/>
      <c r="D61" s="407" t="s">
        <v>105</v>
      </c>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388"/>
      <c r="AG61" s="388"/>
      <c r="AH61" s="388"/>
      <c r="AI61" s="388"/>
      <c r="AJ61" s="73"/>
      <c r="AK61" s="73"/>
    </row>
    <row r="62" spans="1:37" s="2" customFormat="1" ht="15.75">
      <c r="A62" s="73"/>
      <c r="B62" s="73"/>
      <c r="C62" s="175"/>
      <c r="D62" s="407" t="s">
        <v>106</v>
      </c>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388"/>
      <c r="AG62" s="388"/>
      <c r="AH62" s="388"/>
      <c r="AI62" s="388"/>
      <c r="AJ62" s="73"/>
      <c r="AK62" s="73"/>
    </row>
    <row r="63" spans="1:37" s="2" customFormat="1" ht="16.5" customHeight="1">
      <c r="A63" s="73"/>
      <c r="B63" s="73"/>
      <c r="C63" s="173">
        <v>3</v>
      </c>
      <c r="D63" s="722" t="s">
        <v>107</v>
      </c>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13">
        <f>AF64+AF71+AF72+AF73</f>
        <v>0</v>
      </c>
      <c r="AG63" s="713"/>
      <c r="AH63" s="713">
        <f>AH64+AH71+AH72+AH73</f>
        <v>0</v>
      </c>
      <c r="AI63" s="713"/>
      <c r="AJ63" s="73"/>
      <c r="AK63" s="73"/>
    </row>
    <row r="64" spans="1:37" s="2" customFormat="1" ht="12.75" customHeight="1">
      <c r="A64" s="73"/>
      <c r="B64" s="73"/>
      <c r="C64" s="5"/>
      <c r="D64" s="724" t="s">
        <v>108</v>
      </c>
      <c r="E64" s="724"/>
      <c r="F64" s="724"/>
      <c r="G64" s="724"/>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13">
        <f>AF65+AF66+AF67+AF68+AF69+AF70</f>
        <v>0</v>
      </c>
      <c r="AG64" s="713"/>
      <c r="AH64" s="713">
        <f>AH65+AH66+AH67+AH68+AH69+AH70</f>
        <v>0</v>
      </c>
      <c r="AI64" s="713"/>
      <c r="AJ64" s="73"/>
      <c r="AK64" s="73"/>
    </row>
    <row r="65" spans="1:37" s="2" customFormat="1" ht="15.75">
      <c r="A65" s="73"/>
      <c r="B65" s="73"/>
      <c r="C65" s="5"/>
      <c r="D65" s="724" t="s">
        <v>109</v>
      </c>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388"/>
      <c r="AG65" s="388"/>
      <c r="AH65" s="388"/>
      <c r="AI65" s="388"/>
      <c r="AJ65" s="73"/>
      <c r="AK65" s="73"/>
    </row>
    <row r="66" spans="1:37" s="2" customFormat="1" ht="15.75">
      <c r="A66" s="73"/>
      <c r="B66" s="73"/>
      <c r="C66" s="5"/>
      <c r="D66" s="724" t="s">
        <v>110</v>
      </c>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388"/>
      <c r="AG66" s="388"/>
      <c r="AH66" s="388"/>
      <c r="AI66" s="388"/>
      <c r="AJ66" s="73"/>
      <c r="AK66" s="73"/>
    </row>
    <row r="67" spans="1:37" s="2" customFormat="1" ht="15.75">
      <c r="A67" s="73"/>
      <c r="B67" s="73"/>
      <c r="C67" s="5"/>
      <c r="D67" s="724" t="s">
        <v>111</v>
      </c>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388"/>
      <c r="AG67" s="388"/>
      <c r="AH67" s="388"/>
      <c r="AI67" s="388"/>
      <c r="AJ67" s="73"/>
      <c r="AK67" s="73"/>
    </row>
    <row r="68" spans="1:37" s="2" customFormat="1" ht="15.75">
      <c r="A68" s="73"/>
      <c r="B68" s="73"/>
      <c r="C68" s="5"/>
      <c r="D68" s="724" t="s">
        <v>112</v>
      </c>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388"/>
      <c r="AG68" s="388"/>
      <c r="AH68" s="388"/>
      <c r="AI68" s="388"/>
      <c r="AJ68" s="73"/>
      <c r="AK68" s="73"/>
    </row>
    <row r="69" spans="1:37" s="2" customFormat="1" ht="15.75">
      <c r="A69" s="73"/>
      <c r="B69" s="73"/>
      <c r="C69" s="5"/>
      <c r="D69" s="724" t="s">
        <v>113</v>
      </c>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388"/>
      <c r="AG69" s="388"/>
      <c r="AH69" s="388"/>
      <c r="AI69" s="388"/>
      <c r="AJ69" s="73"/>
      <c r="AK69" s="73"/>
    </row>
    <row r="70" spans="1:37" s="2" customFormat="1" ht="15.75">
      <c r="A70" s="73"/>
      <c r="B70" s="73"/>
      <c r="C70" s="5"/>
      <c r="D70" s="724" t="s">
        <v>114</v>
      </c>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388"/>
      <c r="AG70" s="388"/>
      <c r="AH70" s="388"/>
      <c r="AI70" s="388"/>
      <c r="AJ70" s="73"/>
      <c r="AK70" s="73"/>
    </row>
    <row r="71" spans="1:37" s="2" customFormat="1" ht="27" customHeight="1">
      <c r="A71" s="73"/>
      <c r="B71" s="73"/>
      <c r="C71" s="5"/>
      <c r="D71" s="359" t="s">
        <v>570</v>
      </c>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726"/>
      <c r="AF71" s="388"/>
      <c r="AG71" s="388"/>
      <c r="AH71" s="388"/>
      <c r="AI71" s="388"/>
      <c r="AJ71" s="73"/>
      <c r="AK71" s="73"/>
    </row>
    <row r="72" spans="1:37" s="2" customFormat="1" ht="39.75" customHeight="1">
      <c r="A72" s="73"/>
      <c r="B72" s="73"/>
      <c r="C72" s="5"/>
      <c r="D72" s="470" t="s">
        <v>420</v>
      </c>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7"/>
      <c r="AC72" s="727"/>
      <c r="AD72" s="727"/>
      <c r="AE72" s="727"/>
      <c r="AF72" s="388"/>
      <c r="AG72" s="388"/>
      <c r="AH72" s="388"/>
      <c r="AI72" s="388"/>
      <c r="AJ72" s="73"/>
      <c r="AK72" s="73"/>
    </row>
    <row r="73" spans="1:37" s="2" customFormat="1" ht="15" customHeight="1">
      <c r="A73" s="73"/>
      <c r="B73" s="73"/>
      <c r="C73" s="5"/>
      <c r="D73" s="724" t="s">
        <v>115</v>
      </c>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388"/>
      <c r="AG73" s="388"/>
      <c r="AH73" s="388"/>
      <c r="AI73" s="388"/>
      <c r="AJ73" s="73"/>
      <c r="AK73" s="73"/>
    </row>
    <row r="74" spans="1:37" s="2" customFormat="1" ht="12.75" customHeight="1">
      <c r="A74" s="73"/>
      <c r="B74" s="73"/>
      <c r="C74" s="174">
        <v>4</v>
      </c>
      <c r="D74" s="725" t="s">
        <v>116</v>
      </c>
      <c r="E74" s="725"/>
      <c r="F74" s="725"/>
      <c r="G74" s="725"/>
      <c r="H74" s="725"/>
      <c r="I74" s="725"/>
      <c r="J74" s="725"/>
      <c r="K74" s="725"/>
      <c r="L74" s="725"/>
      <c r="M74" s="725"/>
      <c r="N74" s="725"/>
      <c r="O74" s="725"/>
      <c r="P74" s="725"/>
      <c r="Q74" s="725"/>
      <c r="R74" s="725"/>
      <c r="S74" s="725"/>
      <c r="T74" s="725"/>
      <c r="U74" s="725"/>
      <c r="V74" s="725"/>
      <c r="W74" s="725"/>
      <c r="X74" s="725"/>
      <c r="Y74" s="725"/>
      <c r="Z74" s="725"/>
      <c r="AA74" s="725"/>
      <c r="AB74" s="725"/>
      <c r="AC74" s="725"/>
      <c r="AD74" s="725"/>
      <c r="AE74" s="725"/>
      <c r="AF74" s="713"/>
      <c r="AG74" s="713"/>
      <c r="AH74" s="697"/>
      <c r="AI74" s="697"/>
      <c r="AJ74" s="73"/>
      <c r="AK74" s="73"/>
    </row>
    <row r="75" spans="1:37" s="2" customFormat="1" ht="12.75" customHeight="1">
      <c r="A75" s="73"/>
      <c r="B75" s="73"/>
      <c r="C75" s="174">
        <v>5</v>
      </c>
      <c r="D75" s="725" t="s">
        <v>117</v>
      </c>
      <c r="E75" s="725"/>
      <c r="F75" s="725"/>
      <c r="G75" s="725"/>
      <c r="H75" s="725"/>
      <c r="I75" s="725"/>
      <c r="J75" s="725"/>
      <c r="K75" s="725"/>
      <c r="L75" s="725"/>
      <c r="M75" s="725"/>
      <c r="N75" s="725"/>
      <c r="O75" s="725"/>
      <c r="P75" s="725"/>
      <c r="Q75" s="725"/>
      <c r="R75" s="725"/>
      <c r="S75" s="725"/>
      <c r="T75" s="725"/>
      <c r="U75" s="725"/>
      <c r="V75" s="725"/>
      <c r="W75" s="725"/>
      <c r="X75" s="725"/>
      <c r="Y75" s="725"/>
      <c r="Z75" s="725"/>
      <c r="AA75" s="725"/>
      <c r="AB75" s="725"/>
      <c r="AC75" s="725"/>
      <c r="AD75" s="725"/>
      <c r="AE75" s="725"/>
      <c r="AF75" s="713">
        <f>AF76+AF77</f>
        <v>0</v>
      </c>
      <c r="AG75" s="713"/>
      <c r="AH75" s="713">
        <f>AH76+AH77</f>
        <v>0</v>
      </c>
      <c r="AI75" s="713"/>
      <c r="AJ75" s="73"/>
      <c r="AK75" s="73"/>
    </row>
    <row r="76" spans="1:37" s="2" customFormat="1" ht="23.25" customHeight="1">
      <c r="A76" s="73"/>
      <c r="B76" s="73"/>
      <c r="C76" s="172"/>
      <c r="D76" s="728" t="s">
        <v>118</v>
      </c>
      <c r="E76" s="728"/>
      <c r="F76" s="728"/>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388"/>
      <c r="AG76" s="388"/>
      <c r="AH76" s="388"/>
      <c r="AI76" s="388"/>
      <c r="AJ76" s="73"/>
      <c r="AK76" s="73"/>
    </row>
    <row r="77" spans="1:37" s="2" customFormat="1" ht="24" customHeight="1">
      <c r="A77" s="73"/>
      <c r="B77" s="73"/>
      <c r="C77" s="172"/>
      <c r="D77" s="470" t="s">
        <v>119</v>
      </c>
      <c r="E77" s="727"/>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7"/>
      <c r="AD77" s="727"/>
      <c r="AE77" s="727"/>
      <c r="AF77" s="388"/>
      <c r="AG77" s="388"/>
      <c r="AH77" s="388"/>
      <c r="AI77" s="388"/>
      <c r="AJ77" s="73"/>
      <c r="AK77" s="73"/>
    </row>
    <row r="78" spans="1:37" s="2" customFormat="1" ht="12" customHeight="1">
      <c r="A78" s="73"/>
      <c r="B78" s="73"/>
      <c r="C78" s="174">
        <v>6</v>
      </c>
      <c r="D78" s="725" t="s">
        <v>120</v>
      </c>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13">
        <f>AF79+AF80</f>
        <v>0</v>
      </c>
      <c r="AG78" s="713"/>
      <c r="AH78" s="713">
        <f>AH79+AH80</f>
        <v>0</v>
      </c>
      <c r="AI78" s="713"/>
      <c r="AJ78" s="73"/>
      <c r="AK78" s="73"/>
    </row>
    <row r="79" spans="1:37" s="2" customFormat="1" ht="24.75" customHeight="1">
      <c r="A79" s="73"/>
      <c r="B79" s="73"/>
      <c r="C79" s="172"/>
      <c r="D79" s="470" t="s">
        <v>421</v>
      </c>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388"/>
      <c r="AG79" s="388"/>
      <c r="AH79" s="388"/>
      <c r="AI79" s="388"/>
      <c r="AJ79" s="73"/>
      <c r="AK79" s="73"/>
    </row>
    <row r="80" spans="1:37" s="2" customFormat="1" ht="36" customHeight="1">
      <c r="A80" s="73"/>
      <c r="B80" s="73"/>
      <c r="C80" s="5"/>
      <c r="D80" s="470" t="s">
        <v>121</v>
      </c>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388"/>
      <c r="AG80" s="388"/>
      <c r="AH80" s="388"/>
      <c r="AI80" s="388"/>
      <c r="AJ80" s="73"/>
      <c r="AK80" s="73"/>
    </row>
    <row r="81" spans="1:37" s="2" customFormat="1" ht="12.75" customHeight="1">
      <c r="A81" s="73"/>
      <c r="B81" s="73"/>
      <c r="C81" s="5"/>
      <c r="D81" s="725" t="s">
        <v>122</v>
      </c>
      <c r="E81" s="725"/>
      <c r="F81" s="725"/>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13">
        <f>AF78+AF75+AF63+AF52+AF51</f>
        <v>0</v>
      </c>
      <c r="AG81" s="713"/>
      <c r="AH81" s="713">
        <f>AH78+AH75+AH74+AH63+AH52+AH51</f>
        <v>0</v>
      </c>
      <c r="AI81" s="713"/>
      <c r="AJ81" s="73"/>
      <c r="AK81" s="73"/>
    </row>
    <row r="82" spans="1:37" s="2" customFormat="1" ht="15.75">
      <c r="A82" s="73"/>
      <c r="B82" s="73"/>
      <c r="C82" s="5"/>
      <c r="D82" s="725" t="s">
        <v>123</v>
      </c>
      <c r="E82" s="725"/>
      <c r="F82" s="725"/>
      <c r="G82" s="725"/>
      <c r="H82" s="725"/>
      <c r="I82" s="725"/>
      <c r="J82" s="725"/>
      <c r="K82" s="725"/>
      <c r="L82" s="725"/>
      <c r="M82" s="725"/>
      <c r="N82" s="725"/>
      <c r="O82" s="725"/>
      <c r="P82" s="725"/>
      <c r="Q82" s="725"/>
      <c r="R82" s="725"/>
      <c r="S82" s="725"/>
      <c r="T82" s="725"/>
      <c r="U82" s="725"/>
      <c r="V82" s="725"/>
      <c r="W82" s="725"/>
      <c r="X82" s="725"/>
      <c r="Y82" s="725"/>
      <c r="Z82" s="725"/>
      <c r="AA82" s="725"/>
      <c r="AB82" s="725"/>
      <c r="AC82" s="725"/>
      <c r="AD82" s="725"/>
      <c r="AE82" s="725"/>
      <c r="AF82" s="697"/>
      <c r="AG82" s="697"/>
      <c r="AH82" s="697"/>
      <c r="AI82" s="697"/>
      <c r="AJ82" s="73"/>
      <c r="AK82" s="73"/>
    </row>
    <row r="83" spans="1:37" s="2" customFormat="1" ht="15.75">
      <c r="A83" s="73"/>
      <c r="B83" s="73"/>
      <c r="C83" s="725" t="s">
        <v>124</v>
      </c>
      <c r="D83" s="725"/>
      <c r="E83" s="725"/>
      <c r="F83" s="725"/>
      <c r="G83" s="725"/>
      <c r="H83" s="725"/>
      <c r="I83" s="725"/>
      <c r="J83" s="725"/>
      <c r="K83" s="725"/>
      <c r="L83" s="725"/>
      <c r="M83" s="725"/>
      <c r="N83" s="725"/>
      <c r="O83" s="725"/>
      <c r="P83" s="725"/>
      <c r="Q83" s="725"/>
      <c r="R83" s="725"/>
      <c r="S83" s="725"/>
      <c r="T83" s="725"/>
      <c r="U83" s="725"/>
      <c r="V83" s="725"/>
      <c r="W83" s="725"/>
      <c r="X83" s="725"/>
      <c r="Y83" s="725"/>
      <c r="Z83" s="725"/>
      <c r="AA83" s="725"/>
      <c r="AB83" s="725"/>
      <c r="AC83" s="725"/>
      <c r="AD83" s="725"/>
      <c r="AE83" s="725"/>
      <c r="AF83" s="713">
        <f>AF81+AF82+AH81+AH82</f>
        <v>0</v>
      </c>
      <c r="AG83" s="713"/>
      <c r="AH83" s="713"/>
      <c r="AI83" s="713"/>
      <c r="AJ83" s="73"/>
      <c r="AK83" s="73"/>
    </row>
  </sheetData>
  <sheetProtection password="CF37" sheet="1" objects="1" scenarios="1" selectLockedCells="1"/>
  <mergeCells count="218">
    <mergeCell ref="B5:AI5"/>
    <mergeCell ref="C6:AI6"/>
    <mergeCell ref="D1:AE1"/>
    <mergeCell ref="D2:AE2"/>
    <mergeCell ref="D3:AE3"/>
    <mergeCell ref="AF3:AI3"/>
    <mergeCell ref="D4:AI4"/>
    <mergeCell ref="AF1:AG2"/>
    <mergeCell ref="D8:AE8"/>
    <mergeCell ref="AF8:AG8"/>
    <mergeCell ref="AH8:AI8"/>
    <mergeCell ref="D9:AE9"/>
    <mergeCell ref="AF9:AG9"/>
    <mergeCell ref="AH9:AI9"/>
    <mergeCell ref="D10:AE10"/>
    <mergeCell ref="AF10:AG10"/>
    <mergeCell ref="AH10:AI10"/>
    <mergeCell ref="D11:AE11"/>
    <mergeCell ref="AF11:AG11"/>
    <mergeCell ref="AH11:AI11"/>
    <mergeCell ref="D12:AE12"/>
    <mergeCell ref="AF12:AG12"/>
    <mergeCell ref="AH12:AI12"/>
    <mergeCell ref="D13:AE13"/>
    <mergeCell ref="AF13:AG13"/>
    <mergeCell ref="AH13:AI13"/>
    <mergeCell ref="D14:AE14"/>
    <mergeCell ref="AF14:AG14"/>
    <mergeCell ref="AH14:AI14"/>
    <mergeCell ref="D15:AE15"/>
    <mergeCell ref="AF15:AG15"/>
    <mergeCell ref="AH15:AI15"/>
    <mergeCell ref="D16:AE16"/>
    <mergeCell ref="AF16:AG16"/>
    <mergeCell ref="AH16:AI16"/>
    <mergeCell ref="D17:AE17"/>
    <mergeCell ref="AF17:AG17"/>
    <mergeCell ref="AH17:AI17"/>
    <mergeCell ref="D18:AE18"/>
    <mergeCell ref="AF18:AG18"/>
    <mergeCell ref="AH18:AI18"/>
    <mergeCell ref="D19:AE19"/>
    <mergeCell ref="AF19:AG19"/>
    <mergeCell ref="AH19:AI19"/>
    <mergeCell ref="D20:AE20"/>
    <mergeCell ref="AF20:AG20"/>
    <mergeCell ref="AH20:AI20"/>
    <mergeCell ref="D21:AE21"/>
    <mergeCell ref="AF21:AG21"/>
    <mergeCell ref="AH21:AI21"/>
    <mergeCell ref="D22:AE22"/>
    <mergeCell ref="AF22:AG22"/>
    <mergeCell ref="AH22:AI22"/>
    <mergeCell ref="D23:AE23"/>
    <mergeCell ref="AF23:AG23"/>
    <mergeCell ref="AH23:AI23"/>
    <mergeCell ref="D24:AE24"/>
    <mergeCell ref="AF24:AG24"/>
    <mergeCell ref="AH24:AI24"/>
    <mergeCell ref="D25:AE25"/>
    <mergeCell ref="AF25:AG25"/>
    <mergeCell ref="AH25:AI25"/>
    <mergeCell ref="D26:AE26"/>
    <mergeCell ref="AF26:AG26"/>
    <mergeCell ref="AH26:AI26"/>
    <mergeCell ref="D27:AE27"/>
    <mergeCell ref="AF27:AG27"/>
    <mergeCell ref="AH27:AI27"/>
    <mergeCell ref="D28:AE28"/>
    <mergeCell ref="AF28:AG28"/>
    <mergeCell ref="AH28:AI28"/>
    <mergeCell ref="D29:AE29"/>
    <mergeCell ref="AF29:AG29"/>
    <mergeCell ref="AH29:AI29"/>
    <mergeCell ref="D30:AE30"/>
    <mergeCell ref="AF30:AG30"/>
    <mergeCell ref="AH30:AI30"/>
    <mergeCell ref="D31:AE31"/>
    <mergeCell ref="AF31:AG31"/>
    <mergeCell ref="AH31:AI31"/>
    <mergeCell ref="D32:AE32"/>
    <mergeCell ref="AF32:AG32"/>
    <mergeCell ref="AH32:AI32"/>
    <mergeCell ref="D33:AE33"/>
    <mergeCell ref="AF33:AG33"/>
    <mergeCell ref="AH33:AI33"/>
    <mergeCell ref="D34:AE34"/>
    <mergeCell ref="AF34:AG34"/>
    <mergeCell ref="AH34:AI34"/>
    <mergeCell ref="D35:AE35"/>
    <mergeCell ref="AF35:AG35"/>
    <mergeCell ref="AH35:AI35"/>
    <mergeCell ref="D36:AE36"/>
    <mergeCell ref="AF36:AG36"/>
    <mergeCell ref="AH36:AI36"/>
    <mergeCell ref="D37:AE37"/>
    <mergeCell ref="AF37:AG37"/>
    <mergeCell ref="AH37:AI37"/>
    <mergeCell ref="D38:AE38"/>
    <mergeCell ref="AF38:AG38"/>
    <mergeCell ref="AH38:AI38"/>
    <mergeCell ref="D78:AE78"/>
    <mergeCell ref="AF78:AG78"/>
    <mergeCell ref="AH78:AI78"/>
    <mergeCell ref="D74:AE74"/>
    <mergeCell ref="AF74:AG74"/>
    <mergeCell ref="AH74:AI74"/>
    <mergeCell ref="D75:AE75"/>
    <mergeCell ref="D76:AE76"/>
    <mergeCell ref="AF76:AG76"/>
    <mergeCell ref="AH76:AI76"/>
    <mergeCell ref="D77:AE77"/>
    <mergeCell ref="AF77:AG77"/>
    <mergeCell ref="AH77:AI77"/>
    <mergeCell ref="AF75:AG75"/>
    <mergeCell ref="AH75:AI75"/>
    <mergeCell ref="D72:AE72"/>
    <mergeCell ref="AF72:AG72"/>
    <mergeCell ref="AH72:AI72"/>
    <mergeCell ref="D73:AE73"/>
    <mergeCell ref="AF73:AG73"/>
    <mergeCell ref="AH73:AI73"/>
    <mergeCell ref="D70:AE70"/>
    <mergeCell ref="AF70:AG70"/>
    <mergeCell ref="AH70:AI70"/>
    <mergeCell ref="D71:AE71"/>
    <mergeCell ref="AF71:AG71"/>
    <mergeCell ref="AH71:AI71"/>
    <mergeCell ref="D68:AE68"/>
    <mergeCell ref="AF68:AG68"/>
    <mergeCell ref="AH68:AI68"/>
    <mergeCell ref="D69:AE69"/>
    <mergeCell ref="AF69:AG69"/>
    <mergeCell ref="AH69:AI69"/>
    <mergeCell ref="D66:AE66"/>
    <mergeCell ref="AF66:AG66"/>
    <mergeCell ref="AH66:AI66"/>
    <mergeCell ref="D67:AE67"/>
    <mergeCell ref="AF67:AG67"/>
    <mergeCell ref="AH67:AI67"/>
    <mergeCell ref="D64:AE64"/>
    <mergeCell ref="AF64:AG64"/>
    <mergeCell ref="AH64:AI64"/>
    <mergeCell ref="D65:AE65"/>
    <mergeCell ref="AF65:AG65"/>
    <mergeCell ref="AH65:AI65"/>
    <mergeCell ref="D62:AE62"/>
    <mergeCell ref="AF62:AG62"/>
    <mergeCell ref="AH62:AI62"/>
    <mergeCell ref="D63:AE63"/>
    <mergeCell ref="AF63:AG63"/>
    <mergeCell ref="AH63:AI63"/>
    <mergeCell ref="D60:AE60"/>
    <mergeCell ref="AF60:AG60"/>
    <mergeCell ref="AH60:AI60"/>
    <mergeCell ref="D61:AE61"/>
    <mergeCell ref="AF61:AG61"/>
    <mergeCell ref="AH61:AI61"/>
    <mergeCell ref="D58:AE58"/>
    <mergeCell ref="AF58:AG58"/>
    <mergeCell ref="AH58:AI58"/>
    <mergeCell ref="D59:AE59"/>
    <mergeCell ref="AF59:AG59"/>
    <mergeCell ref="AH59:AI59"/>
    <mergeCell ref="D56:AE56"/>
    <mergeCell ref="AF56:AG56"/>
    <mergeCell ref="AH56:AI56"/>
    <mergeCell ref="D57:AE57"/>
    <mergeCell ref="AF57:AG57"/>
    <mergeCell ref="AH57:AI57"/>
    <mergeCell ref="D54:AE54"/>
    <mergeCell ref="AF54:AG54"/>
    <mergeCell ref="AH54:AI54"/>
    <mergeCell ref="D55:AE55"/>
    <mergeCell ref="AF55:AG55"/>
    <mergeCell ref="AH55:AI55"/>
    <mergeCell ref="D52:AE52"/>
    <mergeCell ref="AF52:AG52"/>
    <mergeCell ref="AH52:AI52"/>
    <mergeCell ref="D53:AE53"/>
    <mergeCell ref="AF53:AG53"/>
    <mergeCell ref="AH53:AI53"/>
    <mergeCell ref="D43:AE43"/>
    <mergeCell ref="C41:AE41"/>
    <mergeCell ref="AF41:AI41"/>
    <mergeCell ref="AF43:AG44"/>
    <mergeCell ref="D50:AE50"/>
    <mergeCell ref="AF50:AG50"/>
    <mergeCell ref="AH50:AI50"/>
    <mergeCell ref="D44:AE44"/>
    <mergeCell ref="D45:AE45"/>
    <mergeCell ref="AF45:AI45"/>
    <mergeCell ref="D39:AE39"/>
    <mergeCell ref="AF39:AG39"/>
    <mergeCell ref="AH39:AI39"/>
    <mergeCell ref="D40:AE40"/>
    <mergeCell ref="AF40:AG40"/>
    <mergeCell ref="AH40:AI40"/>
    <mergeCell ref="AF82:AG82"/>
    <mergeCell ref="D46:AI46"/>
    <mergeCell ref="B47:AI47"/>
    <mergeCell ref="C48:AI48"/>
    <mergeCell ref="D79:AE79"/>
    <mergeCell ref="AF79:AG79"/>
    <mergeCell ref="AH79:AI79"/>
    <mergeCell ref="D51:AE51"/>
    <mergeCell ref="AF51:AG51"/>
    <mergeCell ref="AH51:AI51"/>
    <mergeCell ref="AH82:AI82"/>
    <mergeCell ref="D80:AE80"/>
    <mergeCell ref="AF80:AG80"/>
    <mergeCell ref="AH80:AI80"/>
    <mergeCell ref="C83:AE83"/>
    <mergeCell ref="AF83:AI83"/>
    <mergeCell ref="D81:AE81"/>
    <mergeCell ref="AF81:AG81"/>
    <mergeCell ref="AH81:AI81"/>
    <mergeCell ref="D82:AE82"/>
  </mergeCells>
  <printOptions/>
  <pageMargins left="0.2" right="0.2" top="0.4100000000000001" bottom="0.1968503937007874" header="0.5" footer="0.5"/>
  <pageSetup orientation="portrait" paperSize="9" r:id="rId2"/>
  <rowBreaks count="1" manualBreakCount="1">
    <brk id="42" min="1" max="35" man="1"/>
  </rowBreaks>
  <drawing r:id="rId1"/>
</worksheet>
</file>

<file path=xl/worksheets/sheet3.xml><?xml version="1.0" encoding="utf-8"?>
<worksheet xmlns="http://schemas.openxmlformats.org/spreadsheetml/2006/main" xmlns:r="http://schemas.openxmlformats.org/officeDocument/2006/relationships">
  <dimension ref="A1:AK98"/>
  <sheetViews>
    <sheetView view="pageBreakPreview" zoomScaleSheetLayoutView="100" zoomScalePageLayoutView="0" workbookViewId="0" topLeftCell="A1">
      <selection activeCell="C40" sqref="C40:AI40"/>
    </sheetView>
  </sheetViews>
  <sheetFormatPr defaultColWidth="11.25390625" defaultRowHeight="15.75"/>
  <cols>
    <col min="1" max="1" width="9.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25390625" style="3" customWidth="1"/>
    <col min="36" max="36" width="1.12109375" style="3" customWidth="1"/>
    <col min="37" max="16384" width="11.25390625" style="3" customWidth="1"/>
  </cols>
  <sheetData>
    <row r="1" spans="1:37" s="2" customFormat="1" ht="21" customHeight="1">
      <c r="A1" s="73"/>
      <c r="B1" s="73"/>
      <c r="C1" s="593"/>
      <c r="D1" s="396" t="s">
        <v>232</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863" t="s">
        <v>125</v>
      </c>
      <c r="AG1" s="851"/>
      <c r="AH1" s="852"/>
      <c r="AI1" s="852"/>
      <c r="AJ1" s="73"/>
      <c r="AK1" s="73"/>
    </row>
    <row r="2" spans="1:37" s="2" customFormat="1" ht="10.5" customHeight="1">
      <c r="A2" s="73"/>
      <c r="B2" s="73"/>
      <c r="C2" s="593"/>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863"/>
      <c r="AG2" s="851"/>
      <c r="AH2" s="852"/>
      <c r="AI2" s="852"/>
      <c r="AJ2" s="73"/>
      <c r="AK2" s="73"/>
    </row>
    <row r="3" spans="1:37" s="2" customFormat="1" ht="26.25" customHeight="1">
      <c r="A3" s="73"/>
      <c r="B3" s="73"/>
      <c r="C3" s="593"/>
      <c r="D3" s="579" t="s">
        <v>237</v>
      </c>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864"/>
      <c r="AG3" s="865"/>
      <c r="AH3" s="852"/>
      <c r="AI3" s="852"/>
      <c r="AJ3" s="73"/>
      <c r="AK3" s="73"/>
    </row>
    <row r="4" spans="1:37" s="2" customFormat="1" ht="9.75" customHeight="1">
      <c r="A4" s="73"/>
      <c r="B4" s="73"/>
      <c r="C4" s="593"/>
      <c r="D4" s="390"/>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2"/>
      <c r="AF4" s="389">
        <v>2017</v>
      </c>
      <c r="AG4" s="389"/>
      <c r="AH4" s="389"/>
      <c r="AI4" s="389"/>
      <c r="AJ4" s="73"/>
      <c r="AK4" s="73"/>
    </row>
    <row r="5" spans="1:37" s="2" customFormat="1" ht="21" customHeight="1">
      <c r="A5" s="73"/>
      <c r="B5" s="73"/>
      <c r="C5" s="754" t="s">
        <v>126</v>
      </c>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6"/>
      <c r="AJ5" s="73"/>
      <c r="AK5" s="73"/>
    </row>
    <row r="6" spans="1:37" s="2" customFormat="1" ht="7.5" customHeight="1">
      <c r="A6" s="73"/>
      <c r="B6" s="73"/>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73"/>
      <c r="AK6" s="73"/>
    </row>
    <row r="7" spans="1:37" s="2" customFormat="1" ht="18" customHeight="1">
      <c r="A7" s="73"/>
      <c r="B7" s="73"/>
      <c r="C7" s="365"/>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7"/>
      <c r="AJ7" s="73"/>
      <c r="AK7" s="73"/>
    </row>
    <row r="8" spans="1:37" s="2" customFormat="1" ht="13.5" customHeight="1">
      <c r="A8" s="73"/>
      <c r="B8" s="73"/>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3"/>
      <c r="AK8" s="73"/>
    </row>
    <row r="9" spans="1:37" s="2" customFormat="1" ht="26.25" customHeight="1">
      <c r="A9" s="73"/>
      <c r="B9" s="73"/>
      <c r="C9" s="185" t="s">
        <v>96</v>
      </c>
      <c r="D9" s="607" t="s">
        <v>127</v>
      </c>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8" t="s">
        <v>275</v>
      </c>
      <c r="AG9" s="608"/>
      <c r="AH9" s="608"/>
      <c r="AI9" s="608"/>
      <c r="AJ9" s="73"/>
      <c r="AK9" s="73"/>
    </row>
    <row r="10" spans="1:37" s="2" customFormat="1" ht="12" customHeight="1">
      <c r="A10" s="73"/>
      <c r="B10" s="73"/>
      <c r="C10" s="605" t="s">
        <v>276</v>
      </c>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6" t="s">
        <v>272</v>
      </c>
      <c r="AG10" s="606"/>
      <c r="AH10" s="606" t="s">
        <v>273</v>
      </c>
      <c r="AI10" s="606"/>
      <c r="AJ10" s="73"/>
      <c r="AK10" s="73"/>
    </row>
    <row r="11" spans="1:37" s="2" customFormat="1" ht="6.75" customHeight="1">
      <c r="A11" s="73"/>
      <c r="B11" s="73"/>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6"/>
      <c r="AG11" s="606"/>
      <c r="AH11" s="606"/>
      <c r="AI11" s="606"/>
      <c r="AJ11" s="73"/>
      <c r="AK11" s="73"/>
    </row>
    <row r="12" spans="1:37" s="2" customFormat="1" ht="13.5" customHeight="1">
      <c r="A12" s="73"/>
      <c r="B12" s="73"/>
      <c r="C12" s="67">
        <v>1</v>
      </c>
      <c r="D12" s="578" t="s">
        <v>128</v>
      </c>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388"/>
      <c r="AG12" s="388"/>
      <c r="AH12" s="388"/>
      <c r="AI12" s="388"/>
      <c r="AJ12" s="73"/>
      <c r="AK12" s="73"/>
    </row>
    <row r="13" spans="1:37" s="2" customFormat="1" ht="24" customHeight="1">
      <c r="A13" s="73"/>
      <c r="B13" s="73"/>
      <c r="C13" s="67">
        <v>2</v>
      </c>
      <c r="D13" s="597" t="s">
        <v>277</v>
      </c>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388"/>
      <c r="AG13" s="388"/>
      <c r="AH13" s="388"/>
      <c r="AI13" s="388"/>
      <c r="AJ13" s="73"/>
      <c r="AK13" s="73"/>
    </row>
    <row r="14" spans="1:37" s="2" customFormat="1" ht="12" customHeight="1">
      <c r="A14" s="73"/>
      <c r="B14" s="73"/>
      <c r="C14" s="67">
        <v>3</v>
      </c>
      <c r="D14" s="578" t="s">
        <v>278</v>
      </c>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388"/>
      <c r="AG14" s="388"/>
      <c r="AH14" s="388"/>
      <c r="AI14" s="388"/>
      <c r="AJ14" s="73"/>
      <c r="AK14" s="73"/>
    </row>
    <row r="15" spans="1:37" s="2" customFormat="1" ht="12.75" customHeight="1">
      <c r="A15" s="73"/>
      <c r="B15" s="73"/>
      <c r="C15" s="67">
        <v>4</v>
      </c>
      <c r="D15" s="578" t="s">
        <v>279</v>
      </c>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388"/>
      <c r="AG15" s="388"/>
      <c r="AH15" s="388"/>
      <c r="AI15" s="388"/>
      <c r="AJ15" s="73"/>
      <c r="AK15" s="73"/>
    </row>
    <row r="16" spans="1:37" s="2" customFormat="1" ht="13.5" customHeight="1">
      <c r="A16" s="73"/>
      <c r="B16" s="73"/>
      <c r="C16" s="67">
        <v>5</v>
      </c>
      <c r="D16" s="578" t="s">
        <v>280</v>
      </c>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388"/>
      <c r="AG16" s="388"/>
      <c r="AH16" s="388"/>
      <c r="AI16" s="388"/>
      <c r="AJ16" s="73"/>
      <c r="AK16" s="73"/>
    </row>
    <row r="17" spans="1:37" s="2" customFormat="1" ht="12" customHeight="1">
      <c r="A17" s="73"/>
      <c r="B17" s="73"/>
      <c r="C17" s="67">
        <v>6</v>
      </c>
      <c r="D17" s="578" t="s">
        <v>281</v>
      </c>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388"/>
      <c r="AG17" s="388"/>
      <c r="AH17" s="388"/>
      <c r="AI17" s="388"/>
      <c r="AJ17" s="73"/>
      <c r="AK17" s="73"/>
    </row>
    <row r="18" spans="1:37" s="2" customFormat="1" ht="13.5" customHeight="1">
      <c r="A18" s="73"/>
      <c r="B18" s="73"/>
      <c r="C18" s="67">
        <v>7</v>
      </c>
      <c r="D18" s="578" t="s">
        <v>282</v>
      </c>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388"/>
      <c r="AG18" s="388"/>
      <c r="AH18" s="388"/>
      <c r="AI18" s="388"/>
      <c r="AJ18" s="73"/>
      <c r="AK18" s="73"/>
    </row>
    <row r="19" spans="1:37" s="2" customFormat="1" ht="12.75" customHeight="1">
      <c r="A19" s="73"/>
      <c r="B19" s="73"/>
      <c r="C19" s="67">
        <v>8</v>
      </c>
      <c r="D19" s="578" t="s">
        <v>283</v>
      </c>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388"/>
      <c r="AG19" s="388"/>
      <c r="AH19" s="388"/>
      <c r="AI19" s="388"/>
      <c r="AJ19" s="73"/>
      <c r="AK19" s="73"/>
    </row>
    <row r="20" spans="1:37" s="2" customFormat="1" ht="15" customHeight="1">
      <c r="A20" s="73"/>
      <c r="B20" s="73"/>
      <c r="C20" s="68"/>
      <c r="D20" s="600" t="s">
        <v>129</v>
      </c>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596">
        <f>AF19+AF18+AF17+AF16+AF15+AF14+AF13+AF12</f>
        <v>0</v>
      </c>
      <c r="AG20" s="596"/>
      <c r="AH20" s="596">
        <f>AH19+AH18+AH17+AH16+AH15+AH14+AH13+AH12</f>
        <v>0</v>
      </c>
      <c r="AI20" s="596"/>
      <c r="AJ20" s="73"/>
      <c r="AK20" s="73"/>
    </row>
    <row r="21" spans="1:37" s="2" customFormat="1" ht="12.75" customHeight="1">
      <c r="A21" s="73"/>
      <c r="B21" s="73"/>
      <c r="C21" s="602" t="s">
        <v>130</v>
      </c>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1"/>
      <c r="AG21" s="601"/>
      <c r="AH21" s="601"/>
      <c r="AI21" s="601"/>
      <c r="AJ21" s="73"/>
      <c r="AK21" s="73"/>
    </row>
    <row r="22" spans="1:37" s="2" customFormat="1" ht="14.25" customHeight="1">
      <c r="A22" s="73"/>
      <c r="B22" s="73"/>
      <c r="C22" s="67">
        <v>9</v>
      </c>
      <c r="D22" s="578" t="s">
        <v>284</v>
      </c>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388"/>
      <c r="AG22" s="388"/>
      <c r="AH22" s="388"/>
      <c r="AI22" s="388"/>
      <c r="AJ22" s="73"/>
      <c r="AK22" s="73"/>
    </row>
    <row r="23" spans="1:37" s="2" customFormat="1" ht="15" customHeight="1">
      <c r="A23" s="73"/>
      <c r="B23" s="73"/>
      <c r="C23" s="67"/>
      <c r="D23" s="600" t="s">
        <v>131</v>
      </c>
      <c r="E23" s="600"/>
      <c r="F23" s="600"/>
      <c r="G23" s="600"/>
      <c r="H23" s="600"/>
      <c r="I23" s="60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596">
        <f>AF22</f>
        <v>0</v>
      </c>
      <c r="AG23" s="596"/>
      <c r="AH23" s="596">
        <f>AH22</f>
        <v>0</v>
      </c>
      <c r="AI23" s="596"/>
      <c r="AJ23" s="73"/>
      <c r="AK23" s="73"/>
    </row>
    <row r="24" spans="1:37" s="2" customFormat="1" ht="13.5" customHeight="1">
      <c r="A24" s="73"/>
      <c r="B24" s="73"/>
      <c r="C24" s="599" t="s">
        <v>132</v>
      </c>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8"/>
      <c r="AG24" s="598"/>
      <c r="AH24" s="598"/>
      <c r="AI24" s="598"/>
      <c r="AJ24" s="73"/>
      <c r="AK24" s="73"/>
    </row>
    <row r="25" spans="1:37" s="2" customFormat="1" ht="13.5" customHeight="1">
      <c r="A25" s="73"/>
      <c r="B25" s="73"/>
      <c r="C25" s="67">
        <v>10</v>
      </c>
      <c r="D25" s="578" t="s">
        <v>285</v>
      </c>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388"/>
      <c r="AG25" s="388"/>
      <c r="AH25" s="388"/>
      <c r="AI25" s="388"/>
      <c r="AJ25" s="73"/>
      <c r="AK25" s="73"/>
    </row>
    <row r="26" spans="1:37" s="2" customFormat="1" ht="24" customHeight="1">
      <c r="A26" s="73"/>
      <c r="B26" s="73"/>
      <c r="C26" s="67">
        <v>11</v>
      </c>
      <c r="D26" s="597" t="s">
        <v>286</v>
      </c>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388"/>
      <c r="AG26" s="388"/>
      <c r="AH26" s="388"/>
      <c r="AI26" s="388"/>
      <c r="AJ26" s="73"/>
      <c r="AK26" s="73"/>
    </row>
    <row r="27" spans="1:37" s="2" customFormat="1" ht="15" customHeight="1">
      <c r="A27" s="73"/>
      <c r="B27" s="73"/>
      <c r="C27" s="67">
        <v>12</v>
      </c>
      <c r="D27" s="578" t="s">
        <v>287</v>
      </c>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388"/>
      <c r="AG27" s="388"/>
      <c r="AH27" s="388"/>
      <c r="AI27" s="388"/>
      <c r="AJ27" s="73"/>
      <c r="AK27" s="73"/>
    </row>
    <row r="28" spans="1:37" s="2" customFormat="1" ht="15" customHeight="1">
      <c r="A28" s="73"/>
      <c r="B28" s="73"/>
      <c r="C28" s="67"/>
      <c r="D28" s="595" t="s">
        <v>133</v>
      </c>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6">
        <f>AF27+AF26+AF25</f>
        <v>0</v>
      </c>
      <c r="AG28" s="596"/>
      <c r="AH28" s="596">
        <f>AH27+AH26+AH25</f>
        <v>0</v>
      </c>
      <c r="AI28" s="596"/>
      <c r="AJ28" s="73"/>
      <c r="AK28" s="73"/>
    </row>
    <row r="29" spans="1:37" s="2" customFormat="1" ht="15.75" customHeight="1">
      <c r="A29" s="73"/>
      <c r="B29" s="73"/>
      <c r="C29" s="590" t="s">
        <v>134</v>
      </c>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6">
        <f>AF28+AF23+AF20</f>
        <v>0</v>
      </c>
      <c r="AG29" s="596"/>
      <c r="AH29" s="596">
        <f>AH28+AH23+AH20</f>
        <v>0</v>
      </c>
      <c r="AI29" s="596"/>
      <c r="AJ29" s="73"/>
      <c r="AK29" s="73"/>
    </row>
    <row r="30" spans="1:37" s="2" customFormat="1" ht="15.75" customHeight="1">
      <c r="A30" s="73"/>
      <c r="B30" s="73"/>
      <c r="C30" s="590" t="s">
        <v>288</v>
      </c>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83"/>
      <c r="AG30" s="583"/>
      <c r="AH30" s="583"/>
      <c r="AI30" s="583"/>
      <c r="AJ30" s="73"/>
      <c r="AK30" s="73"/>
    </row>
    <row r="31" spans="1:37" s="2" customFormat="1" ht="17.25" customHeight="1">
      <c r="A31" s="73"/>
      <c r="B31" s="73"/>
      <c r="C31" s="590" t="s">
        <v>135</v>
      </c>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368">
        <f>AF29+AH29+AF30+AH30</f>
        <v>0</v>
      </c>
      <c r="AG31" s="369"/>
      <c r="AH31" s="369"/>
      <c r="AI31" s="370"/>
      <c r="AJ31" s="73"/>
      <c r="AK31" s="73"/>
    </row>
    <row r="32" spans="1:37" s="2" customFormat="1" ht="15.75">
      <c r="A32" s="73"/>
      <c r="B32" s="73"/>
      <c r="C32" s="759" t="s">
        <v>289</v>
      </c>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3"/>
      <c r="AK32" s="73"/>
    </row>
    <row r="33" spans="3:35" ht="15.75">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row>
    <row r="34" spans="1:37" s="2" customFormat="1" ht="21" customHeight="1">
      <c r="A34" s="73"/>
      <c r="B34" s="73"/>
      <c r="C34" s="593"/>
      <c r="D34" s="396" t="s">
        <v>232</v>
      </c>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863" t="s">
        <v>125</v>
      </c>
      <c r="AG34" s="851"/>
      <c r="AH34" s="852"/>
      <c r="AI34" s="852"/>
      <c r="AJ34" s="73"/>
      <c r="AK34" s="73"/>
    </row>
    <row r="35" spans="1:37" s="2" customFormat="1" ht="10.5" customHeight="1">
      <c r="A35" s="73"/>
      <c r="B35" s="73"/>
      <c r="C35" s="593"/>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863"/>
      <c r="AG35" s="851"/>
      <c r="AH35" s="852"/>
      <c r="AI35" s="852"/>
      <c r="AJ35" s="73"/>
      <c r="AK35" s="73"/>
    </row>
    <row r="36" spans="1:37" s="2" customFormat="1" ht="26.25" customHeight="1">
      <c r="A36" s="73"/>
      <c r="B36" s="73"/>
      <c r="C36" s="593"/>
      <c r="D36" s="579" t="s">
        <v>237</v>
      </c>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864"/>
      <c r="AG36" s="865"/>
      <c r="AH36" s="852"/>
      <c r="AI36" s="852"/>
      <c r="AJ36" s="73"/>
      <c r="AK36" s="73"/>
    </row>
    <row r="37" spans="1:37" s="2" customFormat="1" ht="9.75" customHeight="1">
      <c r="A37" s="73"/>
      <c r="B37" s="73"/>
      <c r="C37" s="593"/>
      <c r="D37" s="390"/>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2"/>
      <c r="AF37" s="389">
        <v>2017</v>
      </c>
      <c r="AG37" s="389"/>
      <c r="AH37" s="389"/>
      <c r="AI37" s="389"/>
      <c r="AJ37" s="73"/>
      <c r="AK37" s="73"/>
    </row>
    <row r="38" spans="1:37" s="2" customFormat="1" ht="21" customHeight="1">
      <c r="A38" s="73"/>
      <c r="B38" s="73"/>
      <c r="C38" s="754" t="s">
        <v>126</v>
      </c>
      <c r="D38" s="755"/>
      <c r="E38" s="755"/>
      <c r="F38" s="755"/>
      <c r="G38" s="755"/>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6"/>
      <c r="AJ38" s="73"/>
      <c r="AK38" s="73"/>
    </row>
    <row r="39" spans="1:37" s="2" customFormat="1" ht="7.5" customHeight="1">
      <c r="A39" s="73"/>
      <c r="B39" s="73"/>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73"/>
      <c r="AK39" s="73"/>
    </row>
    <row r="40" spans="1:37" s="2" customFormat="1" ht="18" customHeight="1">
      <c r="A40" s="73"/>
      <c r="B40" s="73"/>
      <c r="C40" s="365"/>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7"/>
      <c r="AJ40" s="73"/>
      <c r="AK40" s="73"/>
    </row>
    <row r="41" spans="1:37" s="2" customFormat="1" ht="13.5" customHeight="1">
      <c r="A41" s="73"/>
      <c r="B41" s="73"/>
      <c r="C41" s="757"/>
      <c r="D41" s="757"/>
      <c r="E41" s="757"/>
      <c r="F41" s="757"/>
      <c r="G41" s="757"/>
      <c r="H41" s="757"/>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3"/>
      <c r="AK41" s="73"/>
    </row>
    <row r="42" spans="1:37" s="2" customFormat="1" ht="26.25" customHeight="1">
      <c r="A42" s="73"/>
      <c r="B42" s="73"/>
      <c r="C42" s="185" t="s">
        <v>96</v>
      </c>
      <c r="D42" s="607" t="s">
        <v>127</v>
      </c>
      <c r="E42" s="607"/>
      <c r="F42" s="607"/>
      <c r="G42" s="607"/>
      <c r="H42" s="607"/>
      <c r="I42" s="607"/>
      <c r="J42" s="607"/>
      <c r="K42" s="607"/>
      <c r="L42" s="607"/>
      <c r="M42" s="607"/>
      <c r="N42" s="607"/>
      <c r="O42" s="607"/>
      <c r="P42" s="607"/>
      <c r="Q42" s="607"/>
      <c r="R42" s="607"/>
      <c r="S42" s="607"/>
      <c r="T42" s="607"/>
      <c r="U42" s="607"/>
      <c r="V42" s="607"/>
      <c r="W42" s="607"/>
      <c r="X42" s="607"/>
      <c r="Y42" s="607"/>
      <c r="Z42" s="607"/>
      <c r="AA42" s="607"/>
      <c r="AB42" s="607"/>
      <c r="AC42" s="607"/>
      <c r="AD42" s="607"/>
      <c r="AE42" s="607"/>
      <c r="AF42" s="608" t="s">
        <v>275</v>
      </c>
      <c r="AG42" s="608"/>
      <c r="AH42" s="608"/>
      <c r="AI42" s="608"/>
      <c r="AJ42" s="73"/>
      <c r="AK42" s="73"/>
    </row>
    <row r="43" spans="1:37" s="2" customFormat="1" ht="12" customHeight="1">
      <c r="A43" s="73"/>
      <c r="B43" s="73"/>
      <c r="C43" s="605" t="s">
        <v>276</v>
      </c>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6" t="s">
        <v>272</v>
      </c>
      <c r="AG43" s="606"/>
      <c r="AH43" s="606" t="s">
        <v>273</v>
      </c>
      <c r="AI43" s="606"/>
      <c r="AJ43" s="73"/>
      <c r="AK43" s="73"/>
    </row>
    <row r="44" spans="1:37" s="2" customFormat="1" ht="6.75" customHeight="1">
      <c r="A44" s="73"/>
      <c r="B44" s="73"/>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6"/>
      <c r="AG44" s="606"/>
      <c r="AH44" s="606"/>
      <c r="AI44" s="606"/>
      <c r="AJ44" s="73"/>
      <c r="AK44" s="73"/>
    </row>
    <row r="45" spans="1:37" s="2" customFormat="1" ht="13.5" customHeight="1">
      <c r="A45" s="73"/>
      <c r="B45" s="73"/>
      <c r="C45" s="67">
        <v>1</v>
      </c>
      <c r="D45" s="578" t="s">
        <v>128</v>
      </c>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388"/>
      <c r="AG45" s="388"/>
      <c r="AH45" s="388"/>
      <c r="AI45" s="388"/>
      <c r="AJ45" s="73"/>
      <c r="AK45" s="73"/>
    </row>
    <row r="46" spans="1:37" s="2" customFormat="1" ht="24" customHeight="1">
      <c r="A46" s="73"/>
      <c r="B46" s="73"/>
      <c r="C46" s="67">
        <v>2</v>
      </c>
      <c r="D46" s="597" t="s">
        <v>277</v>
      </c>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388"/>
      <c r="AG46" s="388"/>
      <c r="AH46" s="388"/>
      <c r="AI46" s="388"/>
      <c r="AJ46" s="73"/>
      <c r="AK46" s="73"/>
    </row>
    <row r="47" spans="1:37" s="2" customFormat="1" ht="12" customHeight="1">
      <c r="A47" s="73"/>
      <c r="B47" s="73"/>
      <c r="C47" s="67">
        <v>3</v>
      </c>
      <c r="D47" s="578" t="s">
        <v>278</v>
      </c>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388"/>
      <c r="AG47" s="388"/>
      <c r="AH47" s="388"/>
      <c r="AI47" s="388"/>
      <c r="AJ47" s="73"/>
      <c r="AK47" s="73"/>
    </row>
    <row r="48" spans="1:37" s="2" customFormat="1" ht="12.75" customHeight="1">
      <c r="A48" s="73"/>
      <c r="B48" s="73"/>
      <c r="C48" s="67">
        <v>4</v>
      </c>
      <c r="D48" s="578" t="s">
        <v>279</v>
      </c>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388"/>
      <c r="AG48" s="388"/>
      <c r="AH48" s="388"/>
      <c r="AI48" s="388"/>
      <c r="AJ48" s="73"/>
      <c r="AK48" s="73"/>
    </row>
    <row r="49" spans="1:37" s="2" customFormat="1" ht="13.5" customHeight="1">
      <c r="A49" s="73"/>
      <c r="B49" s="73"/>
      <c r="C49" s="67">
        <v>5</v>
      </c>
      <c r="D49" s="578" t="s">
        <v>280</v>
      </c>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388"/>
      <c r="AG49" s="388"/>
      <c r="AH49" s="388"/>
      <c r="AI49" s="388"/>
      <c r="AJ49" s="73"/>
      <c r="AK49" s="73"/>
    </row>
    <row r="50" spans="1:37" s="2" customFormat="1" ht="12" customHeight="1">
      <c r="A50" s="73"/>
      <c r="B50" s="73"/>
      <c r="C50" s="67">
        <v>6</v>
      </c>
      <c r="D50" s="578" t="s">
        <v>281</v>
      </c>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388"/>
      <c r="AG50" s="388"/>
      <c r="AH50" s="388"/>
      <c r="AI50" s="388"/>
      <c r="AJ50" s="73"/>
      <c r="AK50" s="73"/>
    </row>
    <row r="51" spans="1:37" s="2" customFormat="1" ht="13.5" customHeight="1">
      <c r="A51" s="73"/>
      <c r="B51" s="73"/>
      <c r="C51" s="67">
        <v>7</v>
      </c>
      <c r="D51" s="578" t="s">
        <v>282</v>
      </c>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388"/>
      <c r="AG51" s="388"/>
      <c r="AH51" s="388"/>
      <c r="AI51" s="388"/>
      <c r="AJ51" s="73"/>
      <c r="AK51" s="73"/>
    </row>
    <row r="52" spans="1:37" s="2" customFormat="1" ht="12.75" customHeight="1">
      <c r="A52" s="73"/>
      <c r="B52" s="73"/>
      <c r="C52" s="67">
        <v>8</v>
      </c>
      <c r="D52" s="578" t="s">
        <v>283</v>
      </c>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388"/>
      <c r="AG52" s="388"/>
      <c r="AH52" s="388"/>
      <c r="AI52" s="388"/>
      <c r="AJ52" s="73"/>
      <c r="AK52" s="73"/>
    </row>
    <row r="53" spans="1:37" s="2" customFormat="1" ht="15" customHeight="1">
      <c r="A53" s="73"/>
      <c r="B53" s="73"/>
      <c r="C53" s="68"/>
      <c r="D53" s="600" t="s">
        <v>129</v>
      </c>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596">
        <f>AF52+AF51+AF50+AF49+AF48+AF47+AF46+AF45</f>
        <v>0</v>
      </c>
      <c r="AG53" s="596"/>
      <c r="AH53" s="596">
        <f>AH52+AH51+AH50+AH49+AH48+AH47+AH46+AH45</f>
        <v>0</v>
      </c>
      <c r="AI53" s="596"/>
      <c r="AJ53" s="73"/>
      <c r="AK53" s="73"/>
    </row>
    <row r="54" spans="1:37" s="2" customFormat="1" ht="12.75" customHeight="1">
      <c r="A54" s="73"/>
      <c r="B54" s="73"/>
      <c r="C54" s="602" t="s">
        <v>130</v>
      </c>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1"/>
      <c r="AG54" s="601"/>
      <c r="AH54" s="601"/>
      <c r="AI54" s="601"/>
      <c r="AJ54" s="73"/>
      <c r="AK54" s="73"/>
    </row>
    <row r="55" spans="1:37" s="2" customFormat="1" ht="14.25" customHeight="1">
      <c r="A55" s="73"/>
      <c r="B55" s="73"/>
      <c r="C55" s="67">
        <v>9</v>
      </c>
      <c r="D55" s="578" t="s">
        <v>284</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388"/>
      <c r="AG55" s="388"/>
      <c r="AH55" s="388"/>
      <c r="AI55" s="388"/>
      <c r="AJ55" s="73"/>
      <c r="AK55" s="73"/>
    </row>
    <row r="56" spans="1:37" s="2" customFormat="1" ht="15" customHeight="1">
      <c r="A56" s="73"/>
      <c r="B56" s="73"/>
      <c r="C56" s="67"/>
      <c r="D56" s="600" t="s">
        <v>131</v>
      </c>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600"/>
      <c r="AD56" s="600"/>
      <c r="AE56" s="600"/>
      <c r="AF56" s="596">
        <f>AF55</f>
        <v>0</v>
      </c>
      <c r="AG56" s="596"/>
      <c r="AH56" s="596">
        <f>AH55</f>
        <v>0</v>
      </c>
      <c r="AI56" s="596"/>
      <c r="AJ56" s="73"/>
      <c r="AK56" s="73"/>
    </row>
    <row r="57" spans="1:37" s="2" customFormat="1" ht="13.5" customHeight="1">
      <c r="A57" s="73"/>
      <c r="B57" s="73"/>
      <c r="C57" s="599" t="s">
        <v>132</v>
      </c>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8"/>
      <c r="AG57" s="598"/>
      <c r="AH57" s="598"/>
      <c r="AI57" s="598"/>
      <c r="AJ57" s="73"/>
      <c r="AK57" s="73"/>
    </row>
    <row r="58" spans="1:37" s="2" customFormat="1" ht="13.5" customHeight="1">
      <c r="A58" s="73"/>
      <c r="B58" s="73"/>
      <c r="C58" s="67">
        <v>10</v>
      </c>
      <c r="D58" s="578" t="s">
        <v>285</v>
      </c>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388"/>
      <c r="AG58" s="388"/>
      <c r="AH58" s="388"/>
      <c r="AI58" s="388"/>
      <c r="AJ58" s="73"/>
      <c r="AK58" s="73"/>
    </row>
    <row r="59" spans="1:37" s="2" customFormat="1" ht="24" customHeight="1">
      <c r="A59" s="73"/>
      <c r="B59" s="73"/>
      <c r="C59" s="67">
        <v>11</v>
      </c>
      <c r="D59" s="597" t="s">
        <v>286</v>
      </c>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388"/>
      <c r="AG59" s="388"/>
      <c r="AH59" s="388"/>
      <c r="AI59" s="388"/>
      <c r="AJ59" s="73"/>
      <c r="AK59" s="73"/>
    </row>
    <row r="60" spans="1:37" s="2" customFormat="1" ht="15" customHeight="1">
      <c r="A60" s="73"/>
      <c r="B60" s="73"/>
      <c r="C60" s="67">
        <v>12</v>
      </c>
      <c r="D60" s="578" t="s">
        <v>287</v>
      </c>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388"/>
      <c r="AG60" s="388"/>
      <c r="AH60" s="388"/>
      <c r="AI60" s="388"/>
      <c r="AJ60" s="73"/>
      <c r="AK60" s="73"/>
    </row>
    <row r="61" spans="1:37" s="2" customFormat="1" ht="15" customHeight="1">
      <c r="A61" s="73"/>
      <c r="B61" s="73"/>
      <c r="C61" s="67"/>
      <c r="D61" s="595" t="s">
        <v>133</v>
      </c>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6">
        <f>AF60+AF59+AF58</f>
        <v>0</v>
      </c>
      <c r="AG61" s="596"/>
      <c r="AH61" s="596">
        <f>AH60+AH59+AH58</f>
        <v>0</v>
      </c>
      <c r="AI61" s="596"/>
      <c r="AJ61" s="73"/>
      <c r="AK61" s="73"/>
    </row>
    <row r="62" spans="1:37" s="2" customFormat="1" ht="15.75" customHeight="1">
      <c r="A62" s="73"/>
      <c r="B62" s="73"/>
      <c r="C62" s="590" t="s">
        <v>134</v>
      </c>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6">
        <f>AF61+AF56+AF53</f>
        <v>0</v>
      </c>
      <c r="AG62" s="596"/>
      <c r="AH62" s="596">
        <f>AH61+AH56+AH53</f>
        <v>0</v>
      </c>
      <c r="AI62" s="596"/>
      <c r="AJ62" s="73"/>
      <c r="AK62" s="73"/>
    </row>
    <row r="63" spans="1:37" s="2" customFormat="1" ht="15.75" customHeight="1">
      <c r="A63" s="73"/>
      <c r="B63" s="73"/>
      <c r="C63" s="590" t="s">
        <v>288</v>
      </c>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83"/>
      <c r="AG63" s="583"/>
      <c r="AH63" s="583"/>
      <c r="AI63" s="583"/>
      <c r="AJ63" s="73"/>
      <c r="AK63" s="73"/>
    </row>
    <row r="64" spans="1:37" s="2" customFormat="1" ht="17.25" customHeight="1">
      <c r="A64" s="73"/>
      <c r="B64" s="73"/>
      <c r="C64" s="590" t="s">
        <v>135</v>
      </c>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368">
        <f>AF62+AH62+AF63+AH63</f>
        <v>0</v>
      </c>
      <c r="AG64" s="369"/>
      <c r="AH64" s="369"/>
      <c r="AI64" s="370"/>
      <c r="AJ64" s="73"/>
      <c r="AK64" s="73"/>
    </row>
    <row r="65" spans="1:37" s="2" customFormat="1" ht="15.75">
      <c r="A65" s="73"/>
      <c r="B65" s="73"/>
      <c r="C65" s="759" t="s">
        <v>289</v>
      </c>
      <c r="D65" s="759"/>
      <c r="E65" s="759"/>
      <c r="F65" s="759"/>
      <c r="G65" s="759"/>
      <c r="H65" s="759"/>
      <c r="I65" s="759"/>
      <c r="J65" s="759"/>
      <c r="K65" s="759"/>
      <c r="L65" s="759"/>
      <c r="M65" s="759"/>
      <c r="N65" s="759"/>
      <c r="O65" s="759"/>
      <c r="P65" s="759"/>
      <c r="Q65" s="759"/>
      <c r="R65" s="759"/>
      <c r="S65" s="759"/>
      <c r="T65" s="759"/>
      <c r="U65" s="759"/>
      <c r="V65" s="759"/>
      <c r="W65" s="759"/>
      <c r="X65" s="759"/>
      <c r="Y65" s="759"/>
      <c r="Z65" s="759"/>
      <c r="AA65" s="759"/>
      <c r="AB65" s="759"/>
      <c r="AC65" s="759"/>
      <c r="AD65" s="759"/>
      <c r="AE65" s="759"/>
      <c r="AF65" s="759"/>
      <c r="AG65" s="759"/>
      <c r="AH65" s="759"/>
      <c r="AI65" s="759"/>
      <c r="AJ65" s="73"/>
      <c r="AK65" s="73"/>
    </row>
    <row r="66" spans="3:35" ht="15.75">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row>
    <row r="67" spans="1:37" s="2" customFormat="1" ht="21" customHeight="1">
      <c r="A67" s="73"/>
      <c r="B67" s="73"/>
      <c r="C67" s="593"/>
      <c r="D67" s="396" t="s">
        <v>232</v>
      </c>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863" t="s">
        <v>125</v>
      </c>
      <c r="AG67" s="851"/>
      <c r="AH67" s="852"/>
      <c r="AI67" s="852"/>
      <c r="AJ67" s="73"/>
      <c r="AK67" s="73"/>
    </row>
    <row r="68" spans="1:37" s="2" customFormat="1" ht="10.5" customHeight="1">
      <c r="A68" s="73"/>
      <c r="B68" s="73"/>
      <c r="C68" s="593"/>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863"/>
      <c r="AG68" s="851"/>
      <c r="AH68" s="852"/>
      <c r="AI68" s="852"/>
      <c r="AJ68" s="73"/>
      <c r="AK68" s="73"/>
    </row>
    <row r="69" spans="1:37" s="2" customFormat="1" ht="26.25" customHeight="1">
      <c r="A69" s="73"/>
      <c r="B69" s="73"/>
      <c r="C69" s="593"/>
      <c r="D69" s="579" t="s">
        <v>237</v>
      </c>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79"/>
      <c r="AD69" s="579"/>
      <c r="AE69" s="579"/>
      <c r="AF69" s="864"/>
      <c r="AG69" s="865"/>
      <c r="AH69" s="852"/>
      <c r="AI69" s="852"/>
      <c r="AJ69" s="73"/>
      <c r="AK69" s="73"/>
    </row>
    <row r="70" spans="1:37" s="2" customFormat="1" ht="9.75" customHeight="1">
      <c r="A70" s="73"/>
      <c r="B70" s="73"/>
      <c r="C70" s="593"/>
      <c r="D70" s="390"/>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2"/>
      <c r="AF70" s="389">
        <v>2017</v>
      </c>
      <c r="AG70" s="389"/>
      <c r="AH70" s="389"/>
      <c r="AI70" s="389"/>
      <c r="AJ70" s="73"/>
      <c r="AK70" s="73"/>
    </row>
    <row r="71" spans="1:37" s="2" customFormat="1" ht="21" customHeight="1">
      <c r="A71" s="73"/>
      <c r="B71" s="73"/>
      <c r="C71" s="754" t="s">
        <v>126</v>
      </c>
      <c r="D71" s="755"/>
      <c r="E71" s="755"/>
      <c r="F71" s="755"/>
      <c r="G71" s="755"/>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6"/>
      <c r="AJ71" s="73"/>
      <c r="AK71" s="73"/>
    </row>
    <row r="72" spans="1:37" s="2" customFormat="1" ht="7.5" customHeight="1">
      <c r="A72" s="73"/>
      <c r="B72" s="73"/>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73"/>
      <c r="AK72" s="73"/>
    </row>
    <row r="73" spans="1:37" s="2" customFormat="1" ht="18" customHeight="1">
      <c r="A73" s="73"/>
      <c r="B73" s="73"/>
      <c r="C73" s="365"/>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7"/>
      <c r="AJ73" s="73"/>
      <c r="AK73" s="73"/>
    </row>
    <row r="74" spans="1:37" s="2" customFormat="1" ht="13.5" customHeight="1">
      <c r="A74" s="73"/>
      <c r="B74" s="73"/>
      <c r="C74" s="757"/>
      <c r="D74" s="757"/>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3"/>
      <c r="AK74" s="73"/>
    </row>
    <row r="75" spans="1:37" s="2" customFormat="1" ht="26.25" customHeight="1">
      <c r="A75" s="73"/>
      <c r="B75" s="73"/>
      <c r="C75" s="185" t="s">
        <v>96</v>
      </c>
      <c r="D75" s="607" t="s">
        <v>127</v>
      </c>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8" t="s">
        <v>275</v>
      </c>
      <c r="AG75" s="608"/>
      <c r="AH75" s="608"/>
      <c r="AI75" s="608"/>
      <c r="AJ75" s="73"/>
      <c r="AK75" s="73"/>
    </row>
    <row r="76" spans="1:37" s="2" customFormat="1" ht="12" customHeight="1">
      <c r="A76" s="73"/>
      <c r="B76" s="73"/>
      <c r="C76" s="605" t="s">
        <v>276</v>
      </c>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6" t="s">
        <v>272</v>
      </c>
      <c r="AG76" s="606"/>
      <c r="AH76" s="606" t="s">
        <v>273</v>
      </c>
      <c r="AI76" s="606"/>
      <c r="AJ76" s="73"/>
      <c r="AK76" s="73"/>
    </row>
    <row r="77" spans="1:37" s="2" customFormat="1" ht="6.75" customHeight="1">
      <c r="A77" s="73"/>
      <c r="B77" s="73"/>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6"/>
      <c r="AG77" s="606"/>
      <c r="AH77" s="606"/>
      <c r="AI77" s="606"/>
      <c r="AJ77" s="73"/>
      <c r="AK77" s="73"/>
    </row>
    <row r="78" spans="1:37" s="2" customFormat="1" ht="13.5" customHeight="1">
      <c r="A78" s="73"/>
      <c r="B78" s="73"/>
      <c r="C78" s="67">
        <v>1</v>
      </c>
      <c r="D78" s="578" t="s">
        <v>128</v>
      </c>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388"/>
      <c r="AG78" s="388"/>
      <c r="AH78" s="388"/>
      <c r="AI78" s="388"/>
      <c r="AJ78" s="73"/>
      <c r="AK78" s="73"/>
    </row>
    <row r="79" spans="1:37" s="2" customFormat="1" ht="24" customHeight="1">
      <c r="A79" s="73"/>
      <c r="B79" s="73"/>
      <c r="C79" s="67">
        <v>2</v>
      </c>
      <c r="D79" s="597" t="s">
        <v>277</v>
      </c>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388"/>
      <c r="AG79" s="388"/>
      <c r="AH79" s="388"/>
      <c r="AI79" s="388"/>
      <c r="AJ79" s="73"/>
      <c r="AK79" s="73"/>
    </row>
    <row r="80" spans="1:37" s="2" customFormat="1" ht="12" customHeight="1">
      <c r="A80" s="73"/>
      <c r="B80" s="73"/>
      <c r="C80" s="67">
        <v>3</v>
      </c>
      <c r="D80" s="578" t="s">
        <v>278</v>
      </c>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388"/>
      <c r="AG80" s="388"/>
      <c r="AH80" s="388"/>
      <c r="AI80" s="388"/>
      <c r="AJ80" s="73"/>
      <c r="AK80" s="73"/>
    </row>
    <row r="81" spans="1:37" s="2" customFormat="1" ht="12.75" customHeight="1">
      <c r="A81" s="73"/>
      <c r="B81" s="73"/>
      <c r="C81" s="67">
        <v>4</v>
      </c>
      <c r="D81" s="578" t="s">
        <v>279</v>
      </c>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388"/>
      <c r="AG81" s="388"/>
      <c r="AH81" s="388"/>
      <c r="AI81" s="388"/>
      <c r="AJ81" s="73"/>
      <c r="AK81" s="73"/>
    </row>
    <row r="82" spans="1:37" s="2" customFormat="1" ht="13.5" customHeight="1">
      <c r="A82" s="73"/>
      <c r="B82" s="73"/>
      <c r="C82" s="67">
        <v>5</v>
      </c>
      <c r="D82" s="578" t="s">
        <v>280</v>
      </c>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388"/>
      <c r="AG82" s="388"/>
      <c r="AH82" s="388"/>
      <c r="AI82" s="388"/>
      <c r="AJ82" s="73"/>
      <c r="AK82" s="73"/>
    </row>
    <row r="83" spans="1:37" s="2" customFormat="1" ht="12" customHeight="1">
      <c r="A83" s="73"/>
      <c r="B83" s="73"/>
      <c r="C83" s="67">
        <v>6</v>
      </c>
      <c r="D83" s="578" t="s">
        <v>281</v>
      </c>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388"/>
      <c r="AG83" s="388"/>
      <c r="AH83" s="388"/>
      <c r="AI83" s="388"/>
      <c r="AJ83" s="73"/>
      <c r="AK83" s="73"/>
    </row>
    <row r="84" spans="1:37" s="2" customFormat="1" ht="13.5" customHeight="1">
      <c r="A84" s="73"/>
      <c r="B84" s="73"/>
      <c r="C84" s="67">
        <v>7</v>
      </c>
      <c r="D84" s="578" t="s">
        <v>282</v>
      </c>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388"/>
      <c r="AG84" s="388"/>
      <c r="AH84" s="388"/>
      <c r="AI84" s="388"/>
      <c r="AJ84" s="73"/>
      <c r="AK84" s="73"/>
    </row>
    <row r="85" spans="1:37" s="2" customFormat="1" ht="12.75" customHeight="1">
      <c r="A85" s="73"/>
      <c r="B85" s="73"/>
      <c r="C85" s="67">
        <v>8</v>
      </c>
      <c r="D85" s="578" t="s">
        <v>283</v>
      </c>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388"/>
      <c r="AG85" s="388"/>
      <c r="AH85" s="388"/>
      <c r="AI85" s="388"/>
      <c r="AJ85" s="73"/>
      <c r="AK85" s="73"/>
    </row>
    <row r="86" spans="1:37" s="2" customFormat="1" ht="15" customHeight="1">
      <c r="A86" s="73"/>
      <c r="B86" s="73"/>
      <c r="C86" s="68"/>
      <c r="D86" s="600" t="s">
        <v>129</v>
      </c>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596">
        <f>AF85+AF84+AF83+AF82+AF81+AF80+AF79+AF78</f>
        <v>0</v>
      </c>
      <c r="AG86" s="596"/>
      <c r="AH86" s="596">
        <f>AH85+AH84+AH83+AH82+AH81+AH80+AH79+AH78</f>
        <v>0</v>
      </c>
      <c r="AI86" s="596"/>
      <c r="AJ86" s="73"/>
      <c r="AK86" s="73"/>
    </row>
    <row r="87" spans="1:37" s="2" customFormat="1" ht="12.75" customHeight="1">
      <c r="A87" s="73"/>
      <c r="B87" s="73"/>
      <c r="C87" s="602" t="s">
        <v>130</v>
      </c>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1"/>
      <c r="AG87" s="601"/>
      <c r="AH87" s="601"/>
      <c r="AI87" s="601"/>
      <c r="AJ87" s="73"/>
      <c r="AK87" s="73"/>
    </row>
    <row r="88" spans="1:37" s="2" customFormat="1" ht="14.25" customHeight="1">
      <c r="A88" s="73"/>
      <c r="B88" s="73"/>
      <c r="C88" s="67">
        <v>9</v>
      </c>
      <c r="D88" s="578" t="s">
        <v>284</v>
      </c>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388"/>
      <c r="AG88" s="388"/>
      <c r="AH88" s="388"/>
      <c r="AI88" s="388"/>
      <c r="AJ88" s="73"/>
      <c r="AK88" s="73"/>
    </row>
    <row r="89" spans="1:37" s="2" customFormat="1" ht="15" customHeight="1">
      <c r="A89" s="73"/>
      <c r="B89" s="73"/>
      <c r="C89" s="67"/>
      <c r="D89" s="600" t="s">
        <v>131</v>
      </c>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596">
        <f>AF88</f>
        <v>0</v>
      </c>
      <c r="AG89" s="596"/>
      <c r="AH89" s="596">
        <f>AH88</f>
        <v>0</v>
      </c>
      <c r="AI89" s="596"/>
      <c r="AJ89" s="73"/>
      <c r="AK89" s="73"/>
    </row>
    <row r="90" spans="1:37" s="2" customFormat="1" ht="13.5" customHeight="1">
      <c r="A90" s="73"/>
      <c r="B90" s="73"/>
      <c r="C90" s="599" t="s">
        <v>132</v>
      </c>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8"/>
      <c r="AG90" s="598"/>
      <c r="AH90" s="598"/>
      <c r="AI90" s="598"/>
      <c r="AJ90" s="73"/>
      <c r="AK90" s="73"/>
    </row>
    <row r="91" spans="1:37" s="2" customFormat="1" ht="13.5" customHeight="1">
      <c r="A91" s="73"/>
      <c r="B91" s="73"/>
      <c r="C91" s="67">
        <v>10</v>
      </c>
      <c r="D91" s="578" t="s">
        <v>285</v>
      </c>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388"/>
      <c r="AG91" s="388"/>
      <c r="AH91" s="388"/>
      <c r="AI91" s="388"/>
      <c r="AJ91" s="73"/>
      <c r="AK91" s="73"/>
    </row>
    <row r="92" spans="1:37" s="2" customFormat="1" ht="24" customHeight="1">
      <c r="A92" s="73"/>
      <c r="B92" s="73"/>
      <c r="C92" s="67">
        <v>11</v>
      </c>
      <c r="D92" s="597" t="s">
        <v>286</v>
      </c>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388"/>
      <c r="AG92" s="388"/>
      <c r="AH92" s="388"/>
      <c r="AI92" s="388"/>
      <c r="AJ92" s="73"/>
      <c r="AK92" s="73"/>
    </row>
    <row r="93" spans="1:37" s="2" customFormat="1" ht="15" customHeight="1">
      <c r="A93" s="73"/>
      <c r="B93" s="73"/>
      <c r="C93" s="67">
        <v>12</v>
      </c>
      <c r="D93" s="578" t="s">
        <v>287</v>
      </c>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388"/>
      <c r="AG93" s="388"/>
      <c r="AH93" s="388"/>
      <c r="AI93" s="388"/>
      <c r="AJ93" s="73"/>
      <c r="AK93" s="73"/>
    </row>
    <row r="94" spans="1:37" s="2" customFormat="1" ht="15" customHeight="1">
      <c r="A94" s="73"/>
      <c r="B94" s="73"/>
      <c r="C94" s="67"/>
      <c r="D94" s="595" t="s">
        <v>133</v>
      </c>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6">
        <f>AF93+AF92+AF91</f>
        <v>0</v>
      </c>
      <c r="AG94" s="596"/>
      <c r="AH94" s="596">
        <f>AH93+AH92+AH91</f>
        <v>0</v>
      </c>
      <c r="AI94" s="596"/>
      <c r="AJ94" s="73"/>
      <c r="AK94" s="73"/>
    </row>
    <row r="95" spans="1:37" s="2" customFormat="1" ht="15.75" customHeight="1">
      <c r="A95" s="73"/>
      <c r="B95" s="73"/>
      <c r="C95" s="590" t="s">
        <v>134</v>
      </c>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6">
        <f>AF94+AF89+AF86</f>
        <v>0</v>
      </c>
      <c r="AG95" s="596"/>
      <c r="AH95" s="596">
        <f>AH94+AH89+AH86</f>
        <v>0</v>
      </c>
      <c r="AI95" s="596"/>
      <c r="AJ95" s="73"/>
      <c r="AK95" s="73"/>
    </row>
    <row r="96" spans="1:37" s="2" customFormat="1" ht="15.75" customHeight="1">
      <c r="A96" s="73"/>
      <c r="B96" s="73"/>
      <c r="C96" s="590" t="s">
        <v>288</v>
      </c>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83"/>
      <c r="AG96" s="583"/>
      <c r="AH96" s="583"/>
      <c r="AI96" s="583"/>
      <c r="AJ96" s="73"/>
      <c r="AK96" s="73"/>
    </row>
    <row r="97" spans="1:37" s="2" customFormat="1" ht="17.25" customHeight="1">
      <c r="A97" s="73"/>
      <c r="B97" s="73"/>
      <c r="C97" s="590" t="s">
        <v>135</v>
      </c>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368">
        <f>AF95+AH95+AF96+AH96</f>
        <v>0</v>
      </c>
      <c r="AG97" s="369"/>
      <c r="AH97" s="369"/>
      <c r="AI97" s="370"/>
      <c r="AJ97" s="73"/>
      <c r="AK97" s="73"/>
    </row>
    <row r="98" spans="1:37" s="2" customFormat="1" ht="15.75">
      <c r="A98" s="73"/>
      <c r="B98" s="73"/>
      <c r="C98" s="759" t="s">
        <v>289</v>
      </c>
      <c r="D98" s="759"/>
      <c r="E98" s="759"/>
      <c r="F98" s="759"/>
      <c r="G98" s="759"/>
      <c r="H98" s="759"/>
      <c r="I98" s="759"/>
      <c r="J98" s="759"/>
      <c r="K98" s="759"/>
      <c r="L98" s="759"/>
      <c r="M98" s="759"/>
      <c r="N98" s="759"/>
      <c r="O98" s="759"/>
      <c r="P98" s="759"/>
      <c r="Q98" s="759"/>
      <c r="R98" s="759"/>
      <c r="S98" s="759"/>
      <c r="T98" s="759"/>
      <c r="U98" s="759"/>
      <c r="V98" s="759"/>
      <c r="W98" s="759"/>
      <c r="X98" s="759"/>
      <c r="Y98" s="759"/>
      <c r="Z98" s="759"/>
      <c r="AA98" s="759"/>
      <c r="AB98" s="759"/>
      <c r="AC98" s="759"/>
      <c r="AD98" s="759"/>
      <c r="AE98" s="759"/>
      <c r="AF98" s="759"/>
      <c r="AG98" s="759"/>
      <c r="AH98" s="759"/>
      <c r="AI98" s="759"/>
      <c r="AJ98" s="73"/>
      <c r="AK98" s="73"/>
    </row>
  </sheetData>
  <sheetProtection password="CF37" sheet="1" objects="1" scenarios="1" selectLockedCells="1"/>
  <mergeCells count="228">
    <mergeCell ref="AF79:AG79"/>
    <mergeCell ref="AH79:AI79"/>
    <mergeCell ref="D79:AE79"/>
    <mergeCell ref="AF80:AG80"/>
    <mergeCell ref="AH80:AI80"/>
    <mergeCell ref="AF81:AG81"/>
    <mergeCell ref="AH81:AI81"/>
    <mergeCell ref="D80:AE80"/>
    <mergeCell ref="D81:AE81"/>
    <mergeCell ref="C76:AE77"/>
    <mergeCell ref="AF76:AG77"/>
    <mergeCell ref="AH76:AI77"/>
    <mergeCell ref="D78:AE78"/>
    <mergeCell ref="AF78:AG78"/>
    <mergeCell ref="AH78:AI78"/>
    <mergeCell ref="D69:AE69"/>
    <mergeCell ref="D70:AE70"/>
    <mergeCell ref="C71:AI71"/>
    <mergeCell ref="C72:AI72"/>
    <mergeCell ref="C73:AI73"/>
    <mergeCell ref="D75:AE75"/>
    <mergeCell ref="C74:AI74"/>
    <mergeCell ref="AF75:AI75"/>
    <mergeCell ref="AH28:AI28"/>
    <mergeCell ref="AF28:AG28"/>
    <mergeCell ref="D28:AE28"/>
    <mergeCell ref="D53:AE53"/>
    <mergeCell ref="D52:AE52"/>
    <mergeCell ref="AF62:AG62"/>
    <mergeCell ref="AH62:AI62"/>
    <mergeCell ref="AF31:AI31"/>
    <mergeCell ref="C32:AI32"/>
    <mergeCell ref="C31:AE31"/>
    <mergeCell ref="C6:AI6"/>
    <mergeCell ref="C1:C4"/>
    <mergeCell ref="D1:AE2"/>
    <mergeCell ref="C30:AE30"/>
    <mergeCell ref="AF30:AG30"/>
    <mergeCell ref="AH30:AI30"/>
    <mergeCell ref="AF1:AG3"/>
    <mergeCell ref="AH29:AI29"/>
    <mergeCell ref="AF29:AG29"/>
    <mergeCell ref="C29:AE29"/>
    <mergeCell ref="AH1:AI3"/>
    <mergeCell ref="D12:AE12"/>
    <mergeCell ref="AF12:AG12"/>
    <mergeCell ref="AH12:AI12"/>
    <mergeCell ref="D4:AE4"/>
    <mergeCell ref="C7:AI7"/>
    <mergeCell ref="C8:AI8"/>
    <mergeCell ref="D9:AE9"/>
    <mergeCell ref="AF9:AI9"/>
    <mergeCell ref="AF4:AI4"/>
    <mergeCell ref="C5:AI5"/>
    <mergeCell ref="D3:AE3"/>
    <mergeCell ref="D13:AE13"/>
    <mergeCell ref="AF13:AG13"/>
    <mergeCell ref="AH13:AI13"/>
    <mergeCell ref="D14:AE14"/>
    <mergeCell ref="AF14:AG14"/>
    <mergeCell ref="AH14:AI14"/>
    <mergeCell ref="C10:AE11"/>
    <mergeCell ref="AF10:AG11"/>
    <mergeCell ref="AH10:AI11"/>
    <mergeCell ref="D15:AE15"/>
    <mergeCell ref="AF15:AG15"/>
    <mergeCell ref="AH15:AI15"/>
    <mergeCell ref="D16:AE16"/>
    <mergeCell ref="AF16:AG16"/>
    <mergeCell ref="AH16:AI16"/>
    <mergeCell ref="D17:AE17"/>
    <mergeCell ref="AF17:AG17"/>
    <mergeCell ref="AH17:AI17"/>
    <mergeCell ref="D18:AE18"/>
    <mergeCell ref="AF18:AG18"/>
    <mergeCell ref="AH18:AI18"/>
    <mergeCell ref="AF19:AG19"/>
    <mergeCell ref="AH19:AI19"/>
    <mergeCell ref="D19:AE19"/>
    <mergeCell ref="D20:AE20"/>
    <mergeCell ref="AF20:AG20"/>
    <mergeCell ref="AH20:AI20"/>
    <mergeCell ref="AF21:AG21"/>
    <mergeCell ref="AH21:AI21"/>
    <mergeCell ref="C21:AE21"/>
    <mergeCell ref="AF22:AG22"/>
    <mergeCell ref="AH22:AI22"/>
    <mergeCell ref="D23:AE23"/>
    <mergeCell ref="AF23:AG23"/>
    <mergeCell ref="AH23:AI23"/>
    <mergeCell ref="D22:AE22"/>
    <mergeCell ref="D27:AE27"/>
    <mergeCell ref="AF24:AG24"/>
    <mergeCell ref="AH24:AI24"/>
    <mergeCell ref="D25:AE25"/>
    <mergeCell ref="AF25:AG25"/>
    <mergeCell ref="AH25:AI25"/>
    <mergeCell ref="C24:AE24"/>
    <mergeCell ref="AH63:AI63"/>
    <mergeCell ref="D59:AE59"/>
    <mergeCell ref="AF59:AG59"/>
    <mergeCell ref="AH59:AI59"/>
    <mergeCell ref="D60:AE60"/>
    <mergeCell ref="D26:AE26"/>
    <mergeCell ref="AF26:AG26"/>
    <mergeCell ref="AH26:AI26"/>
    <mergeCell ref="AF27:AG27"/>
    <mergeCell ref="AH27:AI27"/>
    <mergeCell ref="C34:C37"/>
    <mergeCell ref="D34:AE35"/>
    <mergeCell ref="AF34:AG36"/>
    <mergeCell ref="AH34:AI36"/>
    <mergeCell ref="D36:AE36"/>
    <mergeCell ref="D37:AE37"/>
    <mergeCell ref="AF37:AI37"/>
    <mergeCell ref="C38:AI38"/>
    <mergeCell ref="C39:AI39"/>
    <mergeCell ref="C40:AI40"/>
    <mergeCell ref="C41:AI41"/>
    <mergeCell ref="D42:AE42"/>
    <mergeCell ref="AF42:AI42"/>
    <mergeCell ref="C43:AE44"/>
    <mergeCell ref="AF43:AG44"/>
    <mergeCell ref="AH43:AI44"/>
    <mergeCell ref="D45:AE45"/>
    <mergeCell ref="AF45:AG45"/>
    <mergeCell ref="AH45:AI45"/>
    <mergeCell ref="D46:AE46"/>
    <mergeCell ref="AF46:AG46"/>
    <mergeCell ref="AH46:AI46"/>
    <mergeCell ref="D47:AE47"/>
    <mergeCell ref="AF47:AG47"/>
    <mergeCell ref="AH47:AI47"/>
    <mergeCell ref="D48:AE48"/>
    <mergeCell ref="AF48:AG48"/>
    <mergeCell ref="AH48:AI48"/>
    <mergeCell ref="D49:AE49"/>
    <mergeCell ref="AF49:AG49"/>
    <mergeCell ref="AH49:AI49"/>
    <mergeCell ref="D50:AE50"/>
    <mergeCell ref="AF50:AG50"/>
    <mergeCell ref="AH50:AI50"/>
    <mergeCell ref="D51:AE51"/>
    <mergeCell ref="AF51:AG51"/>
    <mergeCell ref="AH51:AI51"/>
    <mergeCell ref="AF52:AG52"/>
    <mergeCell ref="AH52:AI52"/>
    <mergeCell ref="AF53:AG53"/>
    <mergeCell ref="AH53:AI53"/>
    <mergeCell ref="C54:AE54"/>
    <mergeCell ref="AF54:AG54"/>
    <mergeCell ref="AH54:AI54"/>
    <mergeCell ref="D55:AE55"/>
    <mergeCell ref="AF55:AG55"/>
    <mergeCell ref="AH55:AI55"/>
    <mergeCell ref="D56:AE56"/>
    <mergeCell ref="AF56:AG56"/>
    <mergeCell ref="AH56:AI56"/>
    <mergeCell ref="C57:AE57"/>
    <mergeCell ref="AF57:AG57"/>
    <mergeCell ref="AH57:AI57"/>
    <mergeCell ref="D58:AE58"/>
    <mergeCell ref="AF58:AG58"/>
    <mergeCell ref="AH58:AI58"/>
    <mergeCell ref="AF60:AG60"/>
    <mergeCell ref="AH60:AI60"/>
    <mergeCell ref="D61:AE61"/>
    <mergeCell ref="AF61:AG61"/>
    <mergeCell ref="AH61:AI61"/>
    <mergeCell ref="C62:AE62"/>
    <mergeCell ref="C63:AE63"/>
    <mergeCell ref="C64:AE64"/>
    <mergeCell ref="AF64:AI64"/>
    <mergeCell ref="C65:AI65"/>
    <mergeCell ref="C67:C70"/>
    <mergeCell ref="D67:AE68"/>
    <mergeCell ref="AF67:AG69"/>
    <mergeCell ref="AH67:AI69"/>
    <mergeCell ref="AF70:AI70"/>
    <mergeCell ref="AF63:AG63"/>
    <mergeCell ref="AF82:AG82"/>
    <mergeCell ref="AH82:AI82"/>
    <mergeCell ref="D83:AE83"/>
    <mergeCell ref="AF83:AG83"/>
    <mergeCell ref="AH83:AI83"/>
    <mergeCell ref="D84:AE84"/>
    <mergeCell ref="AF84:AG84"/>
    <mergeCell ref="AH84:AI84"/>
    <mergeCell ref="D82:AE82"/>
    <mergeCell ref="D85:AE85"/>
    <mergeCell ref="AF85:AG85"/>
    <mergeCell ref="AH85:AI85"/>
    <mergeCell ref="D86:AE86"/>
    <mergeCell ref="AF86:AG86"/>
    <mergeCell ref="AH86:AI86"/>
    <mergeCell ref="C87:AE87"/>
    <mergeCell ref="AF87:AG87"/>
    <mergeCell ref="AH87:AI87"/>
    <mergeCell ref="D88:AE88"/>
    <mergeCell ref="AF88:AG88"/>
    <mergeCell ref="AH88:AI88"/>
    <mergeCell ref="D89:AE89"/>
    <mergeCell ref="AF89:AG89"/>
    <mergeCell ref="AH89:AI89"/>
    <mergeCell ref="C90:AE90"/>
    <mergeCell ref="AF90:AG90"/>
    <mergeCell ref="AH90:AI90"/>
    <mergeCell ref="D91:AE91"/>
    <mergeCell ref="AF91:AG91"/>
    <mergeCell ref="AH91:AI91"/>
    <mergeCell ref="D92:AE92"/>
    <mergeCell ref="AF92:AG92"/>
    <mergeCell ref="AH92:AI92"/>
    <mergeCell ref="D93:AE93"/>
    <mergeCell ref="AF93:AG93"/>
    <mergeCell ref="AH93:AI93"/>
    <mergeCell ref="D94:AE94"/>
    <mergeCell ref="AF94:AG94"/>
    <mergeCell ref="AH94:AI94"/>
    <mergeCell ref="C97:AE97"/>
    <mergeCell ref="AF97:AI97"/>
    <mergeCell ref="C98:AI98"/>
    <mergeCell ref="C95:AE95"/>
    <mergeCell ref="AF95:AG95"/>
    <mergeCell ref="AH95:AI95"/>
    <mergeCell ref="C96:AE96"/>
    <mergeCell ref="AF96:AG96"/>
    <mergeCell ref="AH96:AI96"/>
  </mergeCells>
  <printOptions/>
  <pageMargins left="0.2" right="0.2" top="0.4100000000000001" bottom="0.1968503937007874" header="0.5" footer="0.5"/>
  <pageSetup orientation="portrait" paperSize="9" scale="99" r:id="rId2"/>
  <rowBreaks count="2" manualBreakCount="2">
    <brk id="33" min="1" max="35" man="1"/>
    <brk id="66" min="1" max="35" man="1"/>
  </rowBreaks>
  <drawing r:id="rId1"/>
</worksheet>
</file>

<file path=xl/worksheets/sheet4.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4">
      <selection activeCell="C4" sqref="C4:AI4"/>
    </sheetView>
  </sheetViews>
  <sheetFormatPr defaultColWidth="11.25390625" defaultRowHeight="15.75"/>
  <cols>
    <col min="1" max="1" width="5.7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6.25" customHeight="1">
      <c r="A1" s="73"/>
      <c r="B1" s="73"/>
      <c r="C1" s="593"/>
      <c r="D1" s="396" t="s">
        <v>232</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862" t="s">
        <v>137</v>
      </c>
      <c r="AG1" s="862"/>
      <c r="AH1" s="852"/>
      <c r="AI1" s="852"/>
      <c r="AJ1" s="73"/>
      <c r="AK1" s="73"/>
    </row>
    <row r="2" spans="1:37" s="2" customFormat="1" ht="28.5" customHeight="1">
      <c r="A2" s="73"/>
      <c r="B2" s="73"/>
      <c r="C2" s="593"/>
      <c r="D2" s="579" t="s">
        <v>233</v>
      </c>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851"/>
      <c r="AG2" s="851"/>
      <c r="AH2" s="852"/>
      <c r="AI2" s="852"/>
      <c r="AJ2" s="73"/>
      <c r="AK2" s="73"/>
    </row>
    <row r="3" spans="1:37" s="2" customFormat="1" ht="15.75">
      <c r="A3" s="73"/>
      <c r="B3" s="73"/>
      <c r="C3" s="16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393">
        <v>2017</v>
      </c>
      <c r="AG3" s="393"/>
      <c r="AH3" s="393"/>
      <c r="AI3" s="393"/>
      <c r="AJ3" s="73"/>
      <c r="AK3" s="73"/>
    </row>
    <row r="4" spans="1:37" s="2" customFormat="1" ht="17.25" customHeight="1">
      <c r="A4" s="73"/>
      <c r="B4" s="73"/>
      <c r="C4" s="356"/>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8"/>
      <c r="AJ4" s="73"/>
      <c r="AK4" s="73"/>
    </row>
    <row r="5" spans="1:37" s="2" customFormat="1" ht="9" customHeight="1">
      <c r="A5" s="73"/>
      <c r="B5" s="73"/>
      <c r="C5" s="162"/>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209"/>
      <c r="AG5" s="209"/>
      <c r="AH5" s="209"/>
      <c r="AI5" s="209"/>
      <c r="AJ5" s="73"/>
      <c r="AK5" s="73"/>
    </row>
    <row r="6" spans="1:37" s="2" customFormat="1" ht="18" customHeight="1">
      <c r="A6" s="73"/>
      <c r="B6" s="73"/>
      <c r="C6" s="581" t="s">
        <v>297</v>
      </c>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73"/>
      <c r="AK6" s="73"/>
    </row>
    <row r="7" spans="1:37" s="2" customFormat="1" ht="28.5" customHeight="1">
      <c r="A7" s="73"/>
      <c r="B7" s="73"/>
      <c r="C7" s="183" t="s">
        <v>298</v>
      </c>
      <c r="D7" s="572" t="s">
        <v>271</v>
      </c>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82" t="s">
        <v>272</v>
      </c>
      <c r="AG7" s="582"/>
      <c r="AH7" s="582" t="s">
        <v>273</v>
      </c>
      <c r="AI7" s="582"/>
      <c r="AJ7" s="73"/>
      <c r="AK7" s="73"/>
    </row>
    <row r="8" spans="1:37" s="2" customFormat="1" ht="16.5" customHeight="1">
      <c r="A8" s="73"/>
      <c r="B8" s="73"/>
      <c r="C8" s="67">
        <v>1</v>
      </c>
      <c r="D8" s="578" t="s">
        <v>299</v>
      </c>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388"/>
      <c r="AG8" s="388"/>
      <c r="AH8" s="388"/>
      <c r="AI8" s="388"/>
      <c r="AJ8" s="73"/>
      <c r="AK8" s="73"/>
    </row>
    <row r="9" spans="1:37" s="2" customFormat="1" ht="16.5" customHeight="1">
      <c r="A9" s="73"/>
      <c r="B9" s="73"/>
      <c r="C9" s="67">
        <v>2</v>
      </c>
      <c r="D9" s="578" t="s">
        <v>138</v>
      </c>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388"/>
      <c r="AG9" s="388"/>
      <c r="AH9" s="388"/>
      <c r="AI9" s="388"/>
      <c r="AJ9" s="73"/>
      <c r="AK9" s="73"/>
    </row>
    <row r="10" spans="1:37" s="2" customFormat="1" ht="16.5" customHeight="1">
      <c r="A10" s="73"/>
      <c r="B10" s="73"/>
      <c r="C10" s="67">
        <v>3</v>
      </c>
      <c r="D10" s="578" t="s">
        <v>139</v>
      </c>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388"/>
      <c r="AG10" s="388"/>
      <c r="AH10" s="388"/>
      <c r="AI10" s="388"/>
      <c r="AJ10" s="73"/>
      <c r="AK10" s="73"/>
    </row>
    <row r="11" spans="1:37" s="2" customFormat="1" ht="16.5" customHeight="1">
      <c r="A11" s="73"/>
      <c r="B11" s="73"/>
      <c r="C11" s="67">
        <v>4</v>
      </c>
      <c r="D11" s="578" t="s">
        <v>140</v>
      </c>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388"/>
      <c r="AG11" s="388"/>
      <c r="AH11" s="388"/>
      <c r="AI11" s="388"/>
      <c r="AJ11" s="73"/>
      <c r="AK11" s="73"/>
    </row>
    <row r="12" spans="1:37" s="2" customFormat="1" ht="16.5" customHeight="1">
      <c r="A12" s="73"/>
      <c r="B12" s="73"/>
      <c r="C12" s="67">
        <v>5</v>
      </c>
      <c r="D12" s="578" t="s">
        <v>141</v>
      </c>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388"/>
      <c r="AG12" s="388"/>
      <c r="AH12" s="388"/>
      <c r="AI12" s="388"/>
      <c r="AJ12" s="73"/>
      <c r="AK12" s="73"/>
    </row>
    <row r="13" spans="1:37" s="2" customFormat="1" ht="16.5" customHeight="1">
      <c r="A13" s="73"/>
      <c r="B13" s="73"/>
      <c r="C13" s="67">
        <v>6</v>
      </c>
      <c r="D13" s="578" t="s">
        <v>300</v>
      </c>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388"/>
      <c r="AG13" s="388"/>
      <c r="AH13" s="388"/>
      <c r="AI13" s="388"/>
      <c r="AJ13" s="73"/>
      <c r="AK13" s="73"/>
    </row>
    <row r="14" spans="1:37" s="2" customFormat="1" ht="16.5" customHeight="1">
      <c r="A14" s="73"/>
      <c r="B14" s="73"/>
      <c r="C14" s="67">
        <v>7</v>
      </c>
      <c r="D14" s="578" t="s">
        <v>301</v>
      </c>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388"/>
      <c r="AG14" s="388"/>
      <c r="AH14" s="388"/>
      <c r="AI14" s="388"/>
      <c r="AJ14" s="73"/>
      <c r="AK14" s="73"/>
    </row>
    <row r="15" spans="1:37" s="2" customFormat="1" ht="16.5" customHeight="1">
      <c r="A15" s="73"/>
      <c r="B15" s="73"/>
      <c r="C15" s="67">
        <v>8</v>
      </c>
      <c r="D15" s="578" t="s">
        <v>142</v>
      </c>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388"/>
      <c r="AG15" s="388"/>
      <c r="AH15" s="388"/>
      <c r="AI15" s="388"/>
      <c r="AJ15" s="73"/>
      <c r="AK15" s="73"/>
    </row>
    <row r="16" spans="1:37" s="2" customFormat="1" ht="16.5" customHeight="1">
      <c r="A16" s="73"/>
      <c r="B16" s="73"/>
      <c r="C16" s="68"/>
      <c r="D16" s="585" t="s">
        <v>122</v>
      </c>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96">
        <f>AF15+AF14+AF13+AF12+AF11+AF10+AF9+AF8</f>
        <v>0</v>
      </c>
      <c r="AG16" s="596"/>
      <c r="AH16" s="596">
        <f>AH15+AH14+AH13+AH12+AH11+AH10+AH9+AH8</f>
        <v>0</v>
      </c>
      <c r="AI16" s="596"/>
      <c r="AJ16" s="73"/>
      <c r="AK16" s="73"/>
    </row>
    <row r="17" spans="1:37" s="2" customFormat="1" ht="16.5" customHeight="1">
      <c r="A17" s="73"/>
      <c r="B17" s="73"/>
      <c r="C17" s="68"/>
      <c r="D17" s="585" t="s">
        <v>302</v>
      </c>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3"/>
      <c r="AG17" s="583"/>
      <c r="AH17" s="583"/>
      <c r="AI17" s="583"/>
      <c r="AJ17" s="73"/>
      <c r="AK17" s="73"/>
    </row>
    <row r="18" spans="1:37" s="2" customFormat="1" ht="16.5" customHeight="1">
      <c r="A18" s="73"/>
      <c r="B18" s="73"/>
      <c r="C18" s="731" t="s">
        <v>143</v>
      </c>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596">
        <f>AF16+AF17+AH16+AH17</f>
        <v>0</v>
      </c>
      <c r="AG18" s="596"/>
      <c r="AH18" s="596"/>
      <c r="AI18" s="596"/>
      <c r="AJ18" s="73"/>
      <c r="AK18" s="73"/>
    </row>
    <row r="19" spans="1:37" s="2" customFormat="1" ht="15.75">
      <c r="A19" s="73"/>
      <c r="B19" s="73"/>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69"/>
      <c r="AG19" s="69"/>
      <c r="AH19" s="69"/>
      <c r="AI19" s="69"/>
      <c r="AJ19" s="73"/>
      <c r="AK19" s="73"/>
    </row>
    <row r="20" spans="1:37" s="2" customFormat="1" ht="15.75">
      <c r="A20" s="73"/>
      <c r="B20" s="73"/>
      <c r="C20" s="581" t="s">
        <v>144</v>
      </c>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73"/>
      <c r="AK20" s="73"/>
    </row>
    <row r="21" spans="1:37" s="2" customFormat="1" ht="33.75" customHeight="1">
      <c r="A21" s="73"/>
      <c r="B21" s="73"/>
      <c r="C21" s="183" t="s">
        <v>298</v>
      </c>
      <c r="D21" s="572" t="s">
        <v>271</v>
      </c>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82" t="s">
        <v>272</v>
      </c>
      <c r="AG21" s="582"/>
      <c r="AH21" s="582" t="s">
        <v>273</v>
      </c>
      <c r="AI21" s="582"/>
      <c r="AJ21" s="73"/>
      <c r="AK21" s="73"/>
    </row>
    <row r="22" spans="1:37" s="2" customFormat="1" ht="14.25" customHeight="1">
      <c r="A22" s="73"/>
      <c r="B22" s="73"/>
      <c r="C22" s="70" t="s">
        <v>145</v>
      </c>
      <c r="D22" s="732" t="s">
        <v>303</v>
      </c>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0">
        <f>AF23+AF24</f>
        <v>0</v>
      </c>
      <c r="AG22" s="730"/>
      <c r="AH22" s="730">
        <f>AH23+AH24</f>
        <v>0</v>
      </c>
      <c r="AI22" s="730"/>
      <c r="AJ22" s="73"/>
      <c r="AK22" s="73"/>
    </row>
    <row r="23" spans="1:37" s="2" customFormat="1" ht="13.5" customHeight="1">
      <c r="A23" s="73"/>
      <c r="B23" s="73"/>
      <c r="C23" s="71" t="s">
        <v>146</v>
      </c>
      <c r="D23" s="733" t="s">
        <v>338</v>
      </c>
      <c r="E23" s="733"/>
      <c r="F23" s="733"/>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05"/>
      <c r="AG23" s="705"/>
      <c r="AH23" s="705"/>
      <c r="AI23" s="705"/>
      <c r="AJ23" s="73"/>
      <c r="AK23" s="73"/>
    </row>
    <row r="24" spans="1:37" s="2" customFormat="1" ht="13.5" customHeight="1">
      <c r="A24" s="73"/>
      <c r="B24" s="73"/>
      <c r="C24" s="71" t="s">
        <v>147</v>
      </c>
      <c r="D24" s="733" t="s">
        <v>304</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05"/>
      <c r="AG24" s="705"/>
      <c r="AH24" s="705"/>
      <c r="AI24" s="705"/>
      <c r="AJ24" s="73"/>
      <c r="AK24" s="73"/>
    </row>
    <row r="25" spans="1:37" s="2" customFormat="1" ht="12" customHeight="1">
      <c r="A25" s="73"/>
      <c r="B25" s="73"/>
      <c r="C25" s="70" t="s">
        <v>148</v>
      </c>
      <c r="D25" s="732" t="s">
        <v>149</v>
      </c>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0">
        <f>AF27+AF28+AF29+AF30</f>
        <v>0</v>
      </c>
      <c r="AG25" s="730"/>
      <c r="AH25" s="730">
        <f>AH26+AH27+AH28+AH29+AH30+AH31</f>
        <v>0</v>
      </c>
      <c r="AI25" s="730"/>
      <c r="AJ25" s="73"/>
      <c r="AK25" s="73"/>
    </row>
    <row r="26" spans="1:37" s="2" customFormat="1" ht="12" customHeight="1">
      <c r="A26" s="73"/>
      <c r="B26" s="73"/>
      <c r="C26" s="71"/>
      <c r="D26" s="733" t="s">
        <v>339</v>
      </c>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04"/>
      <c r="AG26" s="704"/>
      <c r="AH26" s="705"/>
      <c r="AI26" s="705"/>
      <c r="AJ26" s="73"/>
      <c r="AK26" s="73"/>
    </row>
    <row r="27" spans="1:37" s="2" customFormat="1" ht="24" customHeight="1">
      <c r="A27" s="73"/>
      <c r="B27" s="73"/>
      <c r="C27" s="71"/>
      <c r="D27" s="597" t="s">
        <v>305</v>
      </c>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705"/>
      <c r="AG27" s="705"/>
      <c r="AH27" s="705"/>
      <c r="AI27" s="705"/>
      <c r="AJ27" s="73"/>
      <c r="AK27" s="73"/>
    </row>
    <row r="28" spans="1:37" s="2" customFormat="1" ht="24" customHeight="1">
      <c r="A28" s="73"/>
      <c r="B28" s="73"/>
      <c r="C28" s="71"/>
      <c r="D28" s="597" t="s">
        <v>306</v>
      </c>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705"/>
      <c r="AG28" s="705"/>
      <c r="AH28" s="705"/>
      <c r="AI28" s="705"/>
      <c r="AJ28" s="73"/>
      <c r="AK28" s="73"/>
    </row>
    <row r="29" spans="1:37" s="2" customFormat="1" ht="12.75" customHeight="1">
      <c r="A29" s="73"/>
      <c r="B29" s="73"/>
      <c r="C29" s="71"/>
      <c r="D29" s="733" t="s">
        <v>307</v>
      </c>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05"/>
      <c r="AG29" s="705"/>
      <c r="AH29" s="705"/>
      <c r="AI29" s="705"/>
      <c r="AJ29" s="73"/>
      <c r="AK29" s="73"/>
    </row>
    <row r="30" spans="1:37" s="2" customFormat="1" ht="12" customHeight="1">
      <c r="A30" s="73"/>
      <c r="B30" s="73"/>
      <c r="C30" s="71"/>
      <c r="D30" s="733" t="s">
        <v>308</v>
      </c>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05"/>
      <c r="AG30" s="705"/>
      <c r="AH30" s="705"/>
      <c r="AI30" s="705"/>
      <c r="AJ30" s="73"/>
      <c r="AK30" s="73"/>
    </row>
    <row r="31" spans="1:37" s="2" customFormat="1" ht="12.75" customHeight="1">
      <c r="A31" s="73"/>
      <c r="B31" s="73"/>
      <c r="C31" s="71"/>
      <c r="D31" s="733" t="s">
        <v>150</v>
      </c>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04"/>
      <c r="AG31" s="704"/>
      <c r="AH31" s="705"/>
      <c r="AI31" s="705"/>
      <c r="AJ31" s="73"/>
      <c r="AK31" s="73"/>
    </row>
    <row r="32" spans="1:37" s="2" customFormat="1" ht="13.5" customHeight="1">
      <c r="A32" s="73"/>
      <c r="B32" s="73"/>
      <c r="C32" s="70" t="s">
        <v>151</v>
      </c>
      <c r="D32" s="732" t="s">
        <v>309</v>
      </c>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62"/>
      <c r="AG32" s="762"/>
      <c r="AH32" s="763"/>
      <c r="AI32" s="763"/>
      <c r="AJ32" s="73"/>
      <c r="AK32" s="73"/>
    </row>
    <row r="33" spans="1:37" s="2" customFormat="1" ht="15" customHeight="1">
      <c r="A33" s="73"/>
      <c r="B33" s="73"/>
      <c r="C33" s="72"/>
      <c r="D33" s="760" t="s">
        <v>152</v>
      </c>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34">
        <f>AF25+AF22</f>
        <v>0</v>
      </c>
      <c r="AG33" s="734"/>
      <c r="AH33" s="734">
        <f>AH22+AH25+AH32</f>
        <v>0</v>
      </c>
      <c r="AI33" s="734"/>
      <c r="AJ33" s="73"/>
      <c r="AK33" s="73"/>
    </row>
    <row r="34" spans="1:37" s="2" customFormat="1" ht="15.75" customHeight="1">
      <c r="A34" s="73"/>
      <c r="B34" s="73"/>
      <c r="C34" s="72"/>
      <c r="D34" s="602" t="s">
        <v>302</v>
      </c>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705"/>
      <c r="AG34" s="705"/>
      <c r="AH34" s="705"/>
      <c r="AI34" s="705"/>
      <c r="AJ34" s="73"/>
      <c r="AK34" s="73"/>
    </row>
    <row r="35" spans="1:37" s="2" customFormat="1" ht="15.75" customHeight="1">
      <c r="A35" s="73"/>
      <c r="B35" s="73"/>
      <c r="C35" s="72"/>
      <c r="D35" s="602" t="s">
        <v>572</v>
      </c>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764">
        <f>AF33+AF34+AH33+AH34</f>
        <v>0</v>
      </c>
      <c r="AG35" s="764"/>
      <c r="AH35" s="764"/>
      <c r="AI35" s="764"/>
      <c r="AJ35" s="73"/>
      <c r="AK35" s="73"/>
    </row>
  </sheetData>
  <sheetProtection password="CF37" sheet="1" objects="1" scenarios="1" selectLockedCells="1"/>
  <mergeCells count="89">
    <mergeCell ref="C4:AI4"/>
    <mergeCell ref="C6:AI6"/>
    <mergeCell ref="C1:C2"/>
    <mergeCell ref="D1:AE1"/>
    <mergeCell ref="D2:AE2"/>
    <mergeCell ref="D3:AE3"/>
    <mergeCell ref="AF3:AI3"/>
    <mergeCell ref="AF1:AG2"/>
    <mergeCell ref="AH1:AI2"/>
    <mergeCell ref="D7:AE7"/>
    <mergeCell ref="AF7:AG7"/>
    <mergeCell ref="AH7:AI7"/>
    <mergeCell ref="D8:AE8"/>
    <mergeCell ref="AF8:AG8"/>
    <mergeCell ref="AH8:AI8"/>
    <mergeCell ref="D9:AE9"/>
    <mergeCell ref="AF9:AG9"/>
    <mergeCell ref="AH9:AI9"/>
    <mergeCell ref="D10:AE10"/>
    <mergeCell ref="AF10:AG10"/>
    <mergeCell ref="AH10:AI10"/>
    <mergeCell ref="D11:AE11"/>
    <mergeCell ref="AF11:AG11"/>
    <mergeCell ref="AH11:AI11"/>
    <mergeCell ref="D12:AE12"/>
    <mergeCell ref="AF12:AG12"/>
    <mergeCell ref="AH12:AI12"/>
    <mergeCell ref="D17:AE17"/>
    <mergeCell ref="D13:AE13"/>
    <mergeCell ref="AF13:AG13"/>
    <mergeCell ref="AH13:AI13"/>
    <mergeCell ref="D14:AE14"/>
    <mergeCell ref="AF14:AG14"/>
    <mergeCell ref="AH14:AI14"/>
    <mergeCell ref="D15:AE15"/>
    <mergeCell ref="AF15:AG15"/>
    <mergeCell ref="AH15:AI15"/>
    <mergeCell ref="D16:AE16"/>
    <mergeCell ref="AF16:AG16"/>
    <mergeCell ref="AH16:AI16"/>
    <mergeCell ref="D21:AE21"/>
    <mergeCell ref="AF21:AG21"/>
    <mergeCell ref="AH21:AI21"/>
    <mergeCell ref="AF17:AG17"/>
    <mergeCell ref="AH17:AI17"/>
    <mergeCell ref="C18:AE18"/>
    <mergeCell ref="AF18:AI18"/>
    <mergeCell ref="D22:AE22"/>
    <mergeCell ref="AF22:AG22"/>
    <mergeCell ref="AH22:AI22"/>
    <mergeCell ref="D23:AE23"/>
    <mergeCell ref="AF23:AG23"/>
    <mergeCell ref="AH23:AI23"/>
    <mergeCell ref="D24:AE24"/>
    <mergeCell ref="AF24:AG24"/>
    <mergeCell ref="AH24:AI24"/>
    <mergeCell ref="D25:AE25"/>
    <mergeCell ref="AF25:AG25"/>
    <mergeCell ref="AH25:AI25"/>
    <mergeCell ref="D26:AE26"/>
    <mergeCell ref="AF26:AG26"/>
    <mergeCell ref="AH26:AI26"/>
    <mergeCell ref="D27:AE27"/>
    <mergeCell ref="AF27:AG27"/>
    <mergeCell ref="AH27:AI27"/>
    <mergeCell ref="D28:AE28"/>
    <mergeCell ref="AF28:AG28"/>
    <mergeCell ref="AH28:AI28"/>
    <mergeCell ref="D32:AE32"/>
    <mergeCell ref="AF32:AG32"/>
    <mergeCell ref="AH32:AI32"/>
    <mergeCell ref="AH31:AI31"/>
    <mergeCell ref="D33:AE33"/>
    <mergeCell ref="D29:AE29"/>
    <mergeCell ref="AF29:AG29"/>
    <mergeCell ref="AH29:AI29"/>
    <mergeCell ref="D30:AE30"/>
    <mergeCell ref="AF30:AG30"/>
    <mergeCell ref="AH30:AI30"/>
    <mergeCell ref="D34:AE34"/>
    <mergeCell ref="AF34:AG34"/>
    <mergeCell ref="AH34:AI34"/>
    <mergeCell ref="D35:AE35"/>
    <mergeCell ref="AF35:AI35"/>
    <mergeCell ref="C20:AI20"/>
    <mergeCell ref="AF33:AG33"/>
    <mergeCell ref="AH33:AI33"/>
    <mergeCell ref="D31:AE31"/>
    <mergeCell ref="AF31:AG31"/>
  </mergeCells>
  <printOptions/>
  <pageMargins left="0.2" right="0.2" top="0.4100000000000001" bottom="0.1968503937007874"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AK45"/>
  <sheetViews>
    <sheetView view="pageBreakPreview" zoomScaleSheetLayoutView="100" zoomScalePageLayoutView="0" workbookViewId="0" topLeftCell="A8">
      <selection activeCell="AF8" sqref="AF8:AG8"/>
    </sheetView>
  </sheetViews>
  <sheetFormatPr defaultColWidth="11.25390625" defaultRowHeight="15.75"/>
  <cols>
    <col min="1" max="1" width="4.50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2:37" s="2" customFormat="1" ht="22.5" customHeight="1">
      <c r="B1" s="73"/>
      <c r="C1" s="73"/>
      <c r="D1" s="610" t="s">
        <v>232</v>
      </c>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577" t="s">
        <v>238</v>
      </c>
      <c r="AG1" s="577"/>
      <c r="AH1" s="787"/>
      <c r="AI1" s="787"/>
      <c r="AJ1" s="73"/>
      <c r="AK1" s="73"/>
    </row>
    <row r="2" spans="2:37" s="2" customFormat="1" ht="27" customHeight="1">
      <c r="B2" s="73"/>
      <c r="C2" s="73"/>
      <c r="D2" s="610" t="s">
        <v>237</v>
      </c>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577"/>
      <c r="AG2" s="577"/>
      <c r="AH2" s="787"/>
      <c r="AI2" s="787"/>
      <c r="AJ2" s="73"/>
      <c r="AK2" s="73"/>
    </row>
    <row r="3" spans="2:37" s="2" customFormat="1" ht="9" customHeight="1">
      <c r="B3" s="73"/>
      <c r="C3" s="73"/>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753">
        <v>2017</v>
      </c>
      <c r="AG3" s="753"/>
      <c r="AH3" s="753"/>
      <c r="AI3" s="753"/>
      <c r="AJ3" s="73"/>
      <c r="AK3" s="73"/>
    </row>
    <row r="4" spans="2:37" s="2" customFormat="1" ht="16.5" customHeight="1">
      <c r="B4" s="162"/>
      <c r="C4" s="162"/>
      <c r="D4" s="611" t="s">
        <v>274</v>
      </c>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73"/>
      <c r="AK4" s="73"/>
    </row>
    <row r="5" spans="2:37" s="2" customFormat="1" ht="6" customHeight="1">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73"/>
      <c r="AK5" s="73"/>
    </row>
    <row r="6" spans="1:37" s="2" customFormat="1" ht="15.75">
      <c r="A6" s="73"/>
      <c r="B6" s="73"/>
      <c r="C6" s="186" t="s">
        <v>96</v>
      </c>
      <c r="D6" s="406" t="s">
        <v>271</v>
      </c>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t="s">
        <v>272</v>
      </c>
      <c r="AG6" s="406"/>
      <c r="AH6" s="406" t="s">
        <v>273</v>
      </c>
      <c r="AI6" s="406"/>
      <c r="AJ6" s="73"/>
      <c r="AK6" s="73"/>
    </row>
    <row r="7" spans="1:37" s="2" customFormat="1" ht="15" customHeight="1">
      <c r="A7" s="73"/>
      <c r="B7" s="73"/>
      <c r="C7" s="75" t="s">
        <v>468</v>
      </c>
      <c r="D7" s="408" t="s">
        <v>469</v>
      </c>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713">
        <f>SUM(AF8:AG10)</f>
        <v>0</v>
      </c>
      <c r="AG7" s="713"/>
      <c r="AH7" s="713">
        <f>SUM(AH8:AI10)</f>
        <v>0</v>
      </c>
      <c r="AI7" s="713"/>
      <c r="AJ7" s="73"/>
      <c r="AK7" s="73"/>
    </row>
    <row r="8" spans="1:37" s="2" customFormat="1" ht="36" customHeight="1">
      <c r="A8" s="73"/>
      <c r="B8" s="73"/>
      <c r="C8" s="75"/>
      <c r="D8" s="789" t="s">
        <v>499</v>
      </c>
      <c r="E8" s="790"/>
      <c r="F8" s="790"/>
      <c r="G8" s="790"/>
      <c r="H8" s="790"/>
      <c r="I8" s="790"/>
      <c r="J8" s="790"/>
      <c r="K8" s="790"/>
      <c r="L8" s="790"/>
      <c r="M8" s="790"/>
      <c r="N8" s="790"/>
      <c r="O8" s="790"/>
      <c r="P8" s="790"/>
      <c r="Q8" s="790"/>
      <c r="R8" s="790"/>
      <c r="S8" s="790"/>
      <c r="T8" s="790"/>
      <c r="U8" s="790"/>
      <c r="V8" s="790"/>
      <c r="W8" s="790"/>
      <c r="X8" s="790"/>
      <c r="Y8" s="790"/>
      <c r="Z8" s="790"/>
      <c r="AA8" s="790"/>
      <c r="AB8" s="790"/>
      <c r="AC8" s="790"/>
      <c r="AD8" s="790"/>
      <c r="AE8" s="791"/>
      <c r="AF8" s="804"/>
      <c r="AG8" s="805"/>
      <c r="AH8" s="804"/>
      <c r="AI8" s="805"/>
      <c r="AJ8" s="73"/>
      <c r="AK8" s="73"/>
    </row>
    <row r="9" spans="1:37" s="2" customFormat="1" ht="14.25" customHeight="1">
      <c r="A9" s="73"/>
      <c r="B9" s="73"/>
      <c r="C9" s="75"/>
      <c r="D9" s="789" t="s">
        <v>470</v>
      </c>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1"/>
      <c r="AF9" s="804"/>
      <c r="AG9" s="805"/>
      <c r="AH9" s="804"/>
      <c r="AI9" s="805"/>
      <c r="AJ9" s="73"/>
      <c r="AK9" s="73"/>
    </row>
    <row r="10" spans="1:37" s="2" customFormat="1" ht="14.25" customHeight="1">
      <c r="A10" s="73"/>
      <c r="B10" s="73"/>
      <c r="C10" s="75"/>
      <c r="D10" s="789" t="s">
        <v>471</v>
      </c>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1"/>
      <c r="AF10" s="804"/>
      <c r="AG10" s="805"/>
      <c r="AH10" s="804"/>
      <c r="AI10" s="805"/>
      <c r="AJ10" s="73"/>
      <c r="AK10" s="73"/>
    </row>
    <row r="11" spans="1:37" s="2" customFormat="1" ht="24" customHeight="1">
      <c r="A11" s="73"/>
      <c r="B11" s="73"/>
      <c r="C11" s="75" t="s">
        <v>472</v>
      </c>
      <c r="D11" s="788" t="s">
        <v>500</v>
      </c>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713">
        <f>SUM(AF12:AG20)</f>
        <v>0</v>
      </c>
      <c r="AG11" s="713"/>
      <c r="AH11" s="713">
        <f>SUM(AH12:AI20)</f>
        <v>0</v>
      </c>
      <c r="AI11" s="713"/>
      <c r="AJ11" s="73"/>
      <c r="AK11" s="73"/>
    </row>
    <row r="12" spans="1:37" s="2" customFormat="1" ht="13.5" customHeight="1">
      <c r="A12" s="73"/>
      <c r="B12" s="73"/>
      <c r="C12" s="76"/>
      <c r="D12" s="407" t="s">
        <v>98</v>
      </c>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388"/>
      <c r="AG12" s="388"/>
      <c r="AH12" s="388"/>
      <c r="AI12" s="388"/>
      <c r="AJ12" s="73"/>
      <c r="AK12" s="73"/>
    </row>
    <row r="13" spans="1:37" s="2" customFormat="1" ht="12" customHeight="1">
      <c r="A13" s="73"/>
      <c r="B13" s="73"/>
      <c r="C13" s="76"/>
      <c r="D13" s="403" t="s">
        <v>473</v>
      </c>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388"/>
      <c r="AG13" s="388"/>
      <c r="AH13" s="388"/>
      <c r="AI13" s="388"/>
      <c r="AJ13" s="73"/>
      <c r="AK13" s="73"/>
    </row>
    <row r="14" spans="1:37" s="2" customFormat="1" ht="36.75" customHeight="1">
      <c r="A14" s="73"/>
      <c r="B14" s="73"/>
      <c r="C14" s="76"/>
      <c r="D14" s="403" t="s">
        <v>501</v>
      </c>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388"/>
      <c r="AG14" s="388"/>
      <c r="AH14" s="388"/>
      <c r="AI14" s="388"/>
      <c r="AJ14" s="73"/>
      <c r="AK14" s="73"/>
    </row>
    <row r="15" spans="1:37" s="2" customFormat="1" ht="15.75">
      <c r="A15" s="73"/>
      <c r="B15" s="73"/>
      <c r="C15" s="76"/>
      <c r="D15" s="407" t="s">
        <v>474</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792"/>
      <c r="AG15" s="792"/>
      <c r="AH15" s="388"/>
      <c r="AI15" s="388"/>
      <c r="AJ15" s="73"/>
      <c r="AK15" s="73"/>
    </row>
    <row r="16" spans="1:37" s="2" customFormat="1" ht="26.25" customHeight="1">
      <c r="A16" s="73"/>
      <c r="B16" s="73"/>
      <c r="C16" s="76"/>
      <c r="D16" s="793" t="s">
        <v>475</v>
      </c>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792"/>
      <c r="AG16" s="792"/>
      <c r="AH16" s="388"/>
      <c r="AI16" s="388"/>
      <c r="AJ16" s="73"/>
      <c r="AK16" s="73"/>
    </row>
    <row r="17" spans="1:37" s="2" customFormat="1" ht="14.25" customHeight="1">
      <c r="A17" s="73"/>
      <c r="B17" s="73"/>
      <c r="C17" s="76"/>
      <c r="D17" s="403" t="s">
        <v>476</v>
      </c>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388"/>
      <c r="AG17" s="388"/>
      <c r="AH17" s="388"/>
      <c r="AI17" s="388"/>
      <c r="AJ17" s="73"/>
      <c r="AK17" s="73"/>
    </row>
    <row r="18" spans="1:37" s="2" customFormat="1" ht="12" customHeight="1">
      <c r="A18" s="73"/>
      <c r="B18" s="73"/>
      <c r="C18" s="76"/>
      <c r="D18" s="407" t="s">
        <v>477</v>
      </c>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388"/>
      <c r="AG18" s="388"/>
      <c r="AH18" s="388"/>
      <c r="AI18" s="388"/>
      <c r="AJ18" s="73"/>
      <c r="AK18" s="73"/>
    </row>
    <row r="19" spans="1:37" s="2" customFormat="1" ht="12.75" customHeight="1">
      <c r="A19" s="73"/>
      <c r="B19" s="73"/>
      <c r="C19" s="76"/>
      <c r="D19" s="407" t="s">
        <v>478</v>
      </c>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388"/>
      <c r="AG19" s="388"/>
      <c r="AH19" s="388"/>
      <c r="AI19" s="388"/>
      <c r="AJ19" s="73"/>
      <c r="AK19" s="73"/>
    </row>
    <row r="20" spans="1:37" s="2" customFormat="1" ht="15.75">
      <c r="A20" s="73"/>
      <c r="B20" s="73"/>
      <c r="C20" s="76"/>
      <c r="D20" s="407" t="s">
        <v>479</v>
      </c>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388"/>
      <c r="AG20" s="388"/>
      <c r="AH20" s="388"/>
      <c r="AI20" s="388"/>
      <c r="AJ20" s="73"/>
      <c r="AK20" s="73"/>
    </row>
    <row r="21" spans="1:37" s="2" customFormat="1" ht="35.25" customHeight="1">
      <c r="A21" s="73"/>
      <c r="B21" s="73"/>
      <c r="C21" s="75" t="s">
        <v>480</v>
      </c>
      <c r="D21" s="359" t="s">
        <v>502</v>
      </c>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726"/>
      <c r="AF21" s="794"/>
      <c r="AG21" s="795"/>
      <c r="AH21" s="794"/>
      <c r="AI21" s="795"/>
      <c r="AJ21" s="73"/>
      <c r="AK21" s="73"/>
    </row>
    <row r="22" spans="1:37" s="2" customFormat="1" ht="24" customHeight="1">
      <c r="A22" s="73"/>
      <c r="B22" s="73"/>
      <c r="C22" s="75" t="s">
        <v>481</v>
      </c>
      <c r="D22" s="359" t="s">
        <v>482</v>
      </c>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1"/>
      <c r="AF22" s="794"/>
      <c r="AG22" s="795"/>
      <c r="AH22" s="794"/>
      <c r="AI22" s="795"/>
      <c r="AJ22" s="73"/>
      <c r="AK22" s="73"/>
    </row>
    <row r="23" spans="1:37" s="2" customFormat="1" ht="13.5" customHeight="1">
      <c r="A23" s="73"/>
      <c r="B23" s="73"/>
      <c r="C23" s="75" t="s">
        <v>488</v>
      </c>
      <c r="D23" s="722" t="s">
        <v>483</v>
      </c>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13">
        <f>SUM(AF24:AG29)</f>
        <v>0</v>
      </c>
      <c r="AG23" s="713"/>
      <c r="AH23" s="713">
        <f>SUM(AH24:AI29)</f>
        <v>0</v>
      </c>
      <c r="AI23" s="713"/>
      <c r="AJ23" s="73"/>
      <c r="AK23" s="73"/>
    </row>
    <row r="24" spans="1:37" s="2" customFormat="1" ht="12.75" customHeight="1">
      <c r="A24" s="73"/>
      <c r="B24" s="73"/>
      <c r="C24" s="77"/>
      <c r="D24" s="724" t="s">
        <v>484</v>
      </c>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96"/>
      <c r="AG24" s="796"/>
      <c r="AH24" s="796"/>
      <c r="AI24" s="796"/>
      <c r="AJ24" s="73"/>
      <c r="AK24" s="73"/>
    </row>
    <row r="25" spans="1:37" s="2" customFormat="1" ht="13.5" customHeight="1">
      <c r="A25" s="73"/>
      <c r="B25" s="73"/>
      <c r="C25" s="77"/>
      <c r="D25" s="724" t="s">
        <v>485</v>
      </c>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388"/>
      <c r="AG25" s="388"/>
      <c r="AH25" s="388"/>
      <c r="AI25" s="388"/>
      <c r="AJ25" s="73"/>
      <c r="AK25" s="73"/>
    </row>
    <row r="26" spans="1:37" s="2" customFormat="1" ht="26.25" customHeight="1">
      <c r="A26" s="73"/>
      <c r="B26" s="73"/>
      <c r="C26" s="77"/>
      <c r="D26" s="728" t="s">
        <v>503</v>
      </c>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388"/>
      <c r="AG26" s="388"/>
      <c r="AH26" s="388"/>
      <c r="AI26" s="388"/>
      <c r="AJ26" s="73"/>
      <c r="AK26" s="73"/>
    </row>
    <row r="27" spans="1:37" s="2" customFormat="1" ht="24" customHeight="1">
      <c r="A27" s="73"/>
      <c r="B27" s="73"/>
      <c r="C27" s="77"/>
      <c r="D27" s="728" t="s">
        <v>504</v>
      </c>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388"/>
      <c r="AG27" s="388"/>
      <c r="AH27" s="388"/>
      <c r="AI27" s="388"/>
      <c r="AJ27" s="73"/>
      <c r="AK27" s="73"/>
    </row>
    <row r="28" spans="1:37" s="2" customFormat="1" ht="12.75" customHeight="1">
      <c r="A28" s="73"/>
      <c r="B28" s="73"/>
      <c r="C28" s="77"/>
      <c r="D28" s="724" t="s">
        <v>486</v>
      </c>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4"/>
      <c r="AF28" s="388"/>
      <c r="AG28" s="388"/>
      <c r="AH28" s="388"/>
      <c r="AI28" s="388"/>
      <c r="AJ28" s="73"/>
      <c r="AK28" s="73"/>
    </row>
    <row r="29" spans="1:37" s="2" customFormat="1" ht="12.75" customHeight="1">
      <c r="A29" s="73"/>
      <c r="B29" s="73"/>
      <c r="C29" s="77"/>
      <c r="D29" s="724" t="s">
        <v>487</v>
      </c>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388"/>
      <c r="AG29" s="388"/>
      <c r="AH29" s="388"/>
      <c r="AI29" s="388"/>
      <c r="AJ29" s="73"/>
      <c r="AK29" s="73"/>
    </row>
    <row r="30" spans="1:37" s="2" customFormat="1" ht="14.25" customHeight="1">
      <c r="A30" s="73"/>
      <c r="B30" s="73"/>
      <c r="C30" s="78" t="s">
        <v>489</v>
      </c>
      <c r="D30" s="797" t="s">
        <v>490</v>
      </c>
      <c r="E30" s="797"/>
      <c r="F30" s="797"/>
      <c r="G30" s="797"/>
      <c r="H30" s="797"/>
      <c r="I30" s="797"/>
      <c r="J30" s="797"/>
      <c r="K30" s="797"/>
      <c r="L30" s="797"/>
      <c r="M30" s="797"/>
      <c r="N30" s="797"/>
      <c r="O30" s="797"/>
      <c r="P30" s="797"/>
      <c r="Q30" s="797"/>
      <c r="R30" s="797"/>
      <c r="S30" s="797"/>
      <c r="T30" s="797"/>
      <c r="U30" s="797"/>
      <c r="V30" s="797"/>
      <c r="W30" s="797"/>
      <c r="X30" s="797"/>
      <c r="Y30" s="797"/>
      <c r="Z30" s="797"/>
      <c r="AA30" s="797"/>
      <c r="AB30" s="797"/>
      <c r="AC30" s="797"/>
      <c r="AD30" s="797"/>
      <c r="AE30" s="797"/>
      <c r="AF30" s="713"/>
      <c r="AG30" s="713"/>
      <c r="AH30" s="713">
        <f>SUM(AH31:AI34)</f>
        <v>0</v>
      </c>
      <c r="AI30" s="713"/>
      <c r="AJ30" s="73"/>
      <c r="AK30" s="73"/>
    </row>
    <row r="31" spans="1:37" s="2" customFormat="1" ht="23.25" customHeight="1">
      <c r="A31" s="73"/>
      <c r="B31" s="73"/>
      <c r="C31" s="77"/>
      <c r="D31" s="470" t="s">
        <v>547</v>
      </c>
      <c r="E31" s="727"/>
      <c r="F31" s="727"/>
      <c r="G31" s="727"/>
      <c r="H31" s="727"/>
      <c r="I31" s="727"/>
      <c r="J31" s="727"/>
      <c r="K31" s="727"/>
      <c r="L31" s="727"/>
      <c r="M31" s="727"/>
      <c r="N31" s="727"/>
      <c r="O31" s="727"/>
      <c r="P31" s="727"/>
      <c r="Q31" s="727"/>
      <c r="R31" s="727"/>
      <c r="S31" s="727"/>
      <c r="T31" s="727"/>
      <c r="U31" s="727"/>
      <c r="V31" s="727"/>
      <c r="W31" s="727"/>
      <c r="X31" s="727"/>
      <c r="Y31" s="727"/>
      <c r="Z31" s="727"/>
      <c r="AA31" s="727"/>
      <c r="AB31" s="727"/>
      <c r="AC31" s="727"/>
      <c r="AD31" s="727"/>
      <c r="AE31" s="727"/>
      <c r="AF31" s="792"/>
      <c r="AG31" s="792"/>
      <c r="AH31" s="388"/>
      <c r="AI31" s="388"/>
      <c r="AJ31" s="73"/>
      <c r="AK31" s="73"/>
    </row>
    <row r="32" spans="1:37" s="2" customFormat="1" ht="24" customHeight="1">
      <c r="A32" s="73"/>
      <c r="B32" s="73"/>
      <c r="C32" s="77"/>
      <c r="D32" s="470" t="s">
        <v>548</v>
      </c>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92"/>
      <c r="AG32" s="792"/>
      <c r="AH32" s="388"/>
      <c r="AI32" s="388"/>
      <c r="AJ32" s="73"/>
      <c r="AK32" s="73"/>
    </row>
    <row r="33" spans="1:37" s="2" customFormat="1" ht="25.5" customHeight="1">
      <c r="A33" s="73"/>
      <c r="B33" s="73"/>
      <c r="C33" s="77"/>
      <c r="D33" s="728" t="s">
        <v>545</v>
      </c>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92"/>
      <c r="AG33" s="792"/>
      <c r="AH33" s="388"/>
      <c r="AI33" s="388"/>
      <c r="AJ33" s="73"/>
      <c r="AK33" s="73"/>
    </row>
    <row r="34" spans="1:37" s="2" customFormat="1" ht="15.75" customHeight="1">
      <c r="A34" s="73"/>
      <c r="B34" s="73"/>
      <c r="C34" s="79"/>
      <c r="D34" s="798" t="s">
        <v>491</v>
      </c>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2"/>
      <c r="AG34" s="792"/>
      <c r="AH34" s="697"/>
      <c r="AI34" s="697"/>
      <c r="AJ34" s="73"/>
      <c r="AK34" s="73"/>
    </row>
    <row r="35" spans="1:37" s="2" customFormat="1" ht="12.75" customHeight="1">
      <c r="A35" s="73"/>
      <c r="B35" s="73"/>
      <c r="C35" s="79" t="s">
        <v>492</v>
      </c>
      <c r="D35" s="725" t="s">
        <v>493</v>
      </c>
      <c r="E35" s="725"/>
      <c r="F35" s="725"/>
      <c r="G35" s="725"/>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25"/>
      <c r="AF35" s="713">
        <f>AF36+AF37</f>
        <v>0</v>
      </c>
      <c r="AG35" s="713"/>
      <c r="AH35" s="713">
        <f>AH36+AH37</f>
        <v>0</v>
      </c>
      <c r="AI35" s="713"/>
      <c r="AJ35" s="73"/>
      <c r="AK35" s="73"/>
    </row>
    <row r="36" spans="1:37" s="2" customFormat="1" ht="14.25" customHeight="1">
      <c r="A36" s="73"/>
      <c r="B36" s="73"/>
      <c r="C36" s="80"/>
      <c r="D36" s="728" t="s">
        <v>494</v>
      </c>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388"/>
      <c r="AG36" s="388"/>
      <c r="AH36" s="388"/>
      <c r="AI36" s="388"/>
      <c r="AJ36" s="73"/>
      <c r="AK36" s="73"/>
    </row>
    <row r="37" spans="1:37" s="2" customFormat="1" ht="13.5" customHeight="1">
      <c r="A37" s="73"/>
      <c r="B37" s="73"/>
      <c r="C37" s="80"/>
      <c r="D37" s="470" t="s">
        <v>495</v>
      </c>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92"/>
      <c r="AG37" s="792"/>
      <c r="AH37" s="388"/>
      <c r="AI37" s="388"/>
      <c r="AJ37" s="73"/>
      <c r="AK37" s="73"/>
    </row>
    <row r="38" spans="1:37" s="2" customFormat="1" ht="12" customHeight="1">
      <c r="A38" s="73"/>
      <c r="B38" s="73"/>
      <c r="C38" s="79" t="s">
        <v>496</v>
      </c>
      <c r="D38" s="797" t="s">
        <v>120</v>
      </c>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13">
        <f>AF39+AF42</f>
        <v>0</v>
      </c>
      <c r="AG38" s="713"/>
      <c r="AH38" s="713">
        <f>AH39+AH42</f>
        <v>0</v>
      </c>
      <c r="AI38" s="713"/>
      <c r="AJ38" s="73"/>
      <c r="AK38" s="73"/>
    </row>
    <row r="39" spans="1:37" s="2" customFormat="1" ht="12" customHeight="1">
      <c r="A39" s="73"/>
      <c r="B39" s="73"/>
      <c r="C39" s="79"/>
      <c r="D39" s="799" t="s">
        <v>497</v>
      </c>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1"/>
      <c r="AF39" s="802">
        <f>AF40+AF41</f>
        <v>0</v>
      </c>
      <c r="AG39" s="803"/>
      <c r="AH39" s="802">
        <f>AH40+AH41</f>
        <v>0</v>
      </c>
      <c r="AI39" s="803"/>
      <c r="AJ39" s="73"/>
      <c r="AK39" s="73"/>
    </row>
    <row r="40" spans="1:37" s="2" customFormat="1" ht="12" customHeight="1">
      <c r="A40" s="73"/>
      <c r="B40" s="73"/>
      <c r="C40" s="79"/>
      <c r="D40" s="799" t="s">
        <v>549</v>
      </c>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1"/>
      <c r="AF40" s="804"/>
      <c r="AG40" s="805"/>
      <c r="AH40" s="804"/>
      <c r="AI40" s="805"/>
      <c r="AJ40" s="73"/>
      <c r="AK40" s="73"/>
    </row>
    <row r="41" spans="1:37" s="2" customFormat="1" ht="26.25" customHeight="1">
      <c r="A41" s="73"/>
      <c r="B41" s="73"/>
      <c r="C41" s="80"/>
      <c r="D41" s="470" t="s">
        <v>546</v>
      </c>
      <c r="E41" s="727"/>
      <c r="F41" s="727"/>
      <c r="G41" s="727"/>
      <c r="H41" s="727"/>
      <c r="I41" s="727"/>
      <c r="J41" s="727"/>
      <c r="K41" s="727"/>
      <c r="L41" s="727"/>
      <c r="M41" s="727"/>
      <c r="N41" s="727"/>
      <c r="O41" s="727"/>
      <c r="P41" s="727"/>
      <c r="Q41" s="727"/>
      <c r="R41" s="727"/>
      <c r="S41" s="727"/>
      <c r="T41" s="727"/>
      <c r="U41" s="727"/>
      <c r="V41" s="727"/>
      <c r="W41" s="727"/>
      <c r="X41" s="727"/>
      <c r="Y41" s="727"/>
      <c r="Z41" s="727"/>
      <c r="AA41" s="727"/>
      <c r="AB41" s="727"/>
      <c r="AC41" s="727"/>
      <c r="AD41" s="727"/>
      <c r="AE41" s="727"/>
      <c r="AF41" s="388"/>
      <c r="AG41" s="388"/>
      <c r="AH41" s="388"/>
      <c r="AI41" s="388"/>
      <c r="AJ41" s="73"/>
      <c r="AK41" s="73"/>
    </row>
    <row r="42" spans="1:37" s="2" customFormat="1" ht="15" customHeight="1">
      <c r="A42" s="73"/>
      <c r="B42" s="73"/>
      <c r="C42" s="77"/>
      <c r="D42" s="470" t="s">
        <v>498</v>
      </c>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388"/>
      <c r="AG42" s="388"/>
      <c r="AH42" s="388"/>
      <c r="AI42" s="388"/>
      <c r="AJ42" s="73"/>
      <c r="AK42" s="73"/>
    </row>
    <row r="43" spans="1:37" s="2" customFormat="1" ht="12.75" customHeight="1">
      <c r="A43" s="73"/>
      <c r="B43" s="73"/>
      <c r="C43" s="77"/>
      <c r="D43" s="725" t="s">
        <v>122</v>
      </c>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806">
        <f>AF7+AF11+AF21+AF22+AF23+AF35+AF38</f>
        <v>0</v>
      </c>
      <c r="AG43" s="806"/>
      <c r="AH43" s="806">
        <f>AH7+AH11+AH21+AH22+AH23+AH30+AH35+AH38</f>
        <v>0</v>
      </c>
      <c r="AI43" s="806"/>
      <c r="AJ43" s="73"/>
      <c r="AK43" s="73"/>
    </row>
    <row r="44" spans="1:37" s="2" customFormat="1" ht="14.25" customHeight="1">
      <c r="A44" s="73"/>
      <c r="B44" s="73"/>
      <c r="C44" s="77"/>
      <c r="D44" s="725" t="s">
        <v>123</v>
      </c>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809"/>
      <c r="AG44" s="809"/>
      <c r="AH44" s="809"/>
      <c r="AI44" s="809"/>
      <c r="AJ44" s="73"/>
      <c r="AK44" s="73"/>
    </row>
    <row r="45" spans="1:37" s="2" customFormat="1" ht="15.75">
      <c r="A45" s="73"/>
      <c r="B45" s="73"/>
      <c r="C45" s="725" t="s">
        <v>124</v>
      </c>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806">
        <f>AF43+AF44+AH43+AH44</f>
        <v>0</v>
      </c>
      <c r="AG45" s="806"/>
      <c r="AH45" s="806"/>
      <c r="AI45" s="806"/>
      <c r="AJ45" s="73"/>
      <c r="AK45" s="73"/>
    </row>
  </sheetData>
  <sheetProtection password="CF37" sheet="1" objects="1" scenarios="1" selectLockedCells="1"/>
  <mergeCells count="127">
    <mergeCell ref="AF42:AG42"/>
    <mergeCell ref="AH42:AI42"/>
    <mergeCell ref="AH41:AI41"/>
    <mergeCell ref="AF43:AG43"/>
    <mergeCell ref="AH43:AI43"/>
    <mergeCell ref="AH44:AI44"/>
    <mergeCell ref="AF44:AG44"/>
    <mergeCell ref="D39:AE39"/>
    <mergeCell ref="AF39:AG39"/>
    <mergeCell ref="AH39:AI39"/>
    <mergeCell ref="D37:AE37"/>
    <mergeCell ref="AF37:AG37"/>
    <mergeCell ref="AH37:AI37"/>
    <mergeCell ref="D38:AE38"/>
    <mergeCell ref="AF38:AG38"/>
    <mergeCell ref="AH38:AI38"/>
    <mergeCell ref="D42:AE42"/>
    <mergeCell ref="C45:AE45"/>
    <mergeCell ref="AF45:AI45"/>
    <mergeCell ref="D40:AE40"/>
    <mergeCell ref="AF40:AG40"/>
    <mergeCell ref="AH40:AI40"/>
    <mergeCell ref="D41:AE41"/>
    <mergeCell ref="AF41:AG41"/>
    <mergeCell ref="D43:AE43"/>
    <mergeCell ref="D44:AE44"/>
    <mergeCell ref="D35:AE35"/>
    <mergeCell ref="AF35:AG35"/>
    <mergeCell ref="AH35:AI35"/>
    <mergeCell ref="D36:AE36"/>
    <mergeCell ref="AF36:AG36"/>
    <mergeCell ref="AH36:AI36"/>
    <mergeCell ref="D33:AE33"/>
    <mergeCell ref="AF33:AG33"/>
    <mergeCell ref="AH33:AI33"/>
    <mergeCell ref="D34:AE34"/>
    <mergeCell ref="AF34:AG34"/>
    <mergeCell ref="AH34:AI34"/>
    <mergeCell ref="D31:AE31"/>
    <mergeCell ref="AF31:AG31"/>
    <mergeCell ref="AH31:AI31"/>
    <mergeCell ref="D32:AE32"/>
    <mergeCell ref="AF32:AG32"/>
    <mergeCell ref="AH32:AI32"/>
    <mergeCell ref="D29:AE29"/>
    <mergeCell ref="AF29:AG29"/>
    <mergeCell ref="AH29:AI29"/>
    <mergeCell ref="D30:AE30"/>
    <mergeCell ref="AF30:AG30"/>
    <mergeCell ref="AH30:AI30"/>
    <mergeCell ref="D27:AE27"/>
    <mergeCell ref="AF27:AG27"/>
    <mergeCell ref="AH27:AI27"/>
    <mergeCell ref="D28:AE28"/>
    <mergeCell ref="AF28:AG28"/>
    <mergeCell ref="AH28:AI28"/>
    <mergeCell ref="D25:AE25"/>
    <mergeCell ref="AF25:AG25"/>
    <mergeCell ref="AH25:AI25"/>
    <mergeCell ref="D26:AE26"/>
    <mergeCell ref="AF26:AG26"/>
    <mergeCell ref="AH26:AI26"/>
    <mergeCell ref="D23:AE23"/>
    <mergeCell ref="AF23:AG23"/>
    <mergeCell ref="AH23:AI23"/>
    <mergeCell ref="D24:AE24"/>
    <mergeCell ref="AF24:AG24"/>
    <mergeCell ref="AH24:AI24"/>
    <mergeCell ref="D21:AE21"/>
    <mergeCell ref="AF21:AG21"/>
    <mergeCell ref="AH21:AI21"/>
    <mergeCell ref="D22:AE22"/>
    <mergeCell ref="AF22:AG22"/>
    <mergeCell ref="AH22:AI22"/>
    <mergeCell ref="D19:AE19"/>
    <mergeCell ref="AF19:AG19"/>
    <mergeCell ref="AH19:AI19"/>
    <mergeCell ref="D20:AE20"/>
    <mergeCell ref="AF20:AG20"/>
    <mergeCell ref="AH20:AI20"/>
    <mergeCell ref="D17:AE17"/>
    <mergeCell ref="AF17:AG17"/>
    <mergeCell ref="AH17:AI17"/>
    <mergeCell ref="D18:AE18"/>
    <mergeCell ref="AF18:AG18"/>
    <mergeCell ref="AH18:AI18"/>
    <mergeCell ref="D15:AE15"/>
    <mergeCell ref="AF15:AG15"/>
    <mergeCell ref="AH15:AI15"/>
    <mergeCell ref="D16:AE16"/>
    <mergeCell ref="AF16:AG16"/>
    <mergeCell ref="AH16:AI16"/>
    <mergeCell ref="D13:AE13"/>
    <mergeCell ref="AF13:AG13"/>
    <mergeCell ref="AH13:AI13"/>
    <mergeCell ref="D14:AE14"/>
    <mergeCell ref="AF14:AG14"/>
    <mergeCell ref="AH14:AI14"/>
    <mergeCell ref="D11:AE11"/>
    <mergeCell ref="AF11:AG11"/>
    <mergeCell ref="AH11:AI11"/>
    <mergeCell ref="D12:AE12"/>
    <mergeCell ref="AF12:AG12"/>
    <mergeCell ref="AH12:AI12"/>
    <mergeCell ref="D9:AE9"/>
    <mergeCell ref="AF9:AG9"/>
    <mergeCell ref="AH9:AI9"/>
    <mergeCell ref="D10:AE10"/>
    <mergeCell ref="AF10:AG10"/>
    <mergeCell ref="AH10:AI10"/>
    <mergeCell ref="AH6:AI6"/>
    <mergeCell ref="D7:AE7"/>
    <mergeCell ref="AF7:AG7"/>
    <mergeCell ref="AH7:AI7"/>
    <mergeCell ref="D8:AE8"/>
    <mergeCell ref="AF8:AG8"/>
    <mergeCell ref="AH8:AI8"/>
    <mergeCell ref="D6:AE6"/>
    <mergeCell ref="AF6:AG6"/>
    <mergeCell ref="D1:AE1"/>
    <mergeCell ref="D2:AE2"/>
    <mergeCell ref="D3:AE3"/>
    <mergeCell ref="AF3:AI3"/>
    <mergeCell ref="D4:AI4"/>
    <mergeCell ref="B5:AI5"/>
    <mergeCell ref="AF1:AG2"/>
    <mergeCell ref="AH1:AI2"/>
  </mergeCells>
  <printOptions/>
  <pageMargins left="0.2" right="0.2" top="0.4100000000000001" bottom="0.1968503937007874" header="0.5" footer="0.5"/>
  <pageSetup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AK92"/>
  <sheetViews>
    <sheetView view="pageBreakPreview" zoomScaleSheetLayoutView="100" zoomScalePageLayoutView="0" workbookViewId="0" topLeftCell="A38">
      <selection activeCell="C38" sqref="C38:AI38"/>
    </sheetView>
  </sheetViews>
  <sheetFormatPr defaultColWidth="11.25390625" defaultRowHeight="15.75"/>
  <cols>
    <col min="1" max="1" width="11.2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1" customHeight="1">
      <c r="A1" s="73"/>
      <c r="B1" s="73"/>
      <c r="C1" s="402"/>
      <c r="D1" s="807" t="s">
        <v>232</v>
      </c>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63" t="s">
        <v>125</v>
      </c>
      <c r="AG1" s="851"/>
      <c r="AH1" s="852"/>
      <c r="AI1" s="852"/>
      <c r="AJ1" s="73"/>
      <c r="AK1" s="73"/>
    </row>
    <row r="2" spans="1:37" s="2" customFormat="1" ht="10.5" customHeight="1">
      <c r="A2" s="73"/>
      <c r="B2" s="73"/>
      <c r="C2" s="402"/>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63"/>
      <c r="AG2" s="851"/>
      <c r="AH2" s="852"/>
      <c r="AI2" s="852"/>
      <c r="AJ2" s="73"/>
      <c r="AK2" s="73"/>
    </row>
    <row r="3" spans="1:37" s="2" customFormat="1" ht="26.25" customHeight="1">
      <c r="A3" s="73"/>
      <c r="B3" s="73"/>
      <c r="C3" s="402"/>
      <c r="D3" s="808" t="s">
        <v>237</v>
      </c>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64"/>
      <c r="AG3" s="865"/>
      <c r="AH3" s="852"/>
      <c r="AI3" s="852"/>
      <c r="AJ3" s="73"/>
      <c r="AK3" s="73"/>
    </row>
    <row r="4" spans="1:37" s="2" customFormat="1" ht="9.75" customHeight="1">
      <c r="A4" s="73"/>
      <c r="B4" s="73"/>
      <c r="C4" s="402"/>
      <c r="D4" s="831"/>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3"/>
      <c r="AF4" s="389">
        <v>2017</v>
      </c>
      <c r="AG4" s="389"/>
      <c r="AH4" s="389"/>
      <c r="AI4" s="389"/>
      <c r="AJ4" s="73"/>
      <c r="AK4" s="73"/>
    </row>
    <row r="5" spans="1:37" s="2" customFormat="1" ht="21" customHeight="1">
      <c r="A5" s="73"/>
      <c r="B5" s="73"/>
      <c r="C5" s="754" t="s">
        <v>126</v>
      </c>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6"/>
      <c r="AJ5" s="73"/>
      <c r="AK5" s="73"/>
    </row>
    <row r="6" spans="1:37" s="2" customFormat="1" ht="7.5" customHeight="1">
      <c r="A6" s="73"/>
      <c r="B6" s="73"/>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73"/>
      <c r="AK6" s="73"/>
    </row>
    <row r="7" spans="1:37" s="2" customFormat="1" ht="18" customHeight="1">
      <c r="A7" s="73"/>
      <c r="B7" s="73"/>
      <c r="C7" s="365"/>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7"/>
      <c r="AJ7" s="73"/>
      <c r="AK7" s="73"/>
    </row>
    <row r="8" spans="1:37" s="2" customFormat="1" ht="13.5" customHeight="1">
      <c r="A8" s="73"/>
      <c r="B8" s="73"/>
      <c r="C8" s="757"/>
      <c r="D8" s="757"/>
      <c r="E8" s="757"/>
      <c r="F8" s="757"/>
      <c r="G8" s="757"/>
      <c r="H8" s="757"/>
      <c r="I8" s="757"/>
      <c r="J8" s="757"/>
      <c r="K8" s="757"/>
      <c r="L8" s="757"/>
      <c r="M8" s="757"/>
      <c r="N8" s="757"/>
      <c r="O8" s="757"/>
      <c r="P8" s="757"/>
      <c r="Q8" s="757"/>
      <c r="R8" s="757"/>
      <c r="S8" s="757"/>
      <c r="T8" s="757"/>
      <c r="U8" s="757"/>
      <c r="V8" s="757"/>
      <c r="W8" s="757"/>
      <c r="X8" s="757"/>
      <c r="Y8" s="757"/>
      <c r="Z8" s="757"/>
      <c r="AA8" s="757"/>
      <c r="AB8" s="757"/>
      <c r="AC8" s="757"/>
      <c r="AD8" s="757"/>
      <c r="AE8" s="757"/>
      <c r="AF8" s="757"/>
      <c r="AG8" s="757"/>
      <c r="AH8" s="757"/>
      <c r="AI8" s="757"/>
      <c r="AJ8" s="73"/>
      <c r="AK8" s="73"/>
    </row>
    <row r="9" spans="1:37" s="2" customFormat="1" ht="26.25" customHeight="1">
      <c r="A9" s="73"/>
      <c r="B9" s="73"/>
      <c r="C9" s="185" t="s">
        <v>96</v>
      </c>
      <c r="D9" s="607" t="s">
        <v>127</v>
      </c>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8" t="s">
        <v>275</v>
      </c>
      <c r="AG9" s="608"/>
      <c r="AH9" s="608"/>
      <c r="AI9" s="608"/>
      <c r="AJ9" s="73"/>
      <c r="AK9" s="73"/>
    </row>
    <row r="10" spans="1:37" s="2" customFormat="1" ht="16.5" customHeight="1">
      <c r="A10" s="73"/>
      <c r="B10" s="73"/>
      <c r="C10" s="815" t="s">
        <v>505</v>
      </c>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7"/>
      <c r="AF10" s="810" t="s">
        <v>272</v>
      </c>
      <c r="AG10" s="811"/>
      <c r="AH10" s="810" t="s">
        <v>273</v>
      </c>
      <c r="AI10" s="811"/>
      <c r="AJ10" s="73"/>
      <c r="AK10" s="73"/>
    </row>
    <row r="11" spans="1:37" s="2" customFormat="1" ht="15.75" customHeight="1">
      <c r="A11" s="73"/>
      <c r="B11" s="73"/>
      <c r="C11" s="812" t="s">
        <v>276</v>
      </c>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4"/>
      <c r="AF11" s="81"/>
      <c r="AG11" s="82"/>
      <c r="AH11" s="81"/>
      <c r="AI11" s="82"/>
      <c r="AJ11" s="73"/>
      <c r="AK11" s="73"/>
    </row>
    <row r="12" spans="1:37" s="2" customFormat="1" ht="13.5" customHeight="1">
      <c r="A12" s="73"/>
      <c r="B12" s="73"/>
      <c r="C12" s="83" t="s">
        <v>506</v>
      </c>
      <c r="D12" s="578" t="s">
        <v>507</v>
      </c>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818"/>
      <c r="AG12" s="818"/>
      <c r="AH12" s="818"/>
      <c r="AI12" s="818"/>
      <c r="AJ12" s="73"/>
      <c r="AK12" s="73"/>
    </row>
    <row r="13" spans="1:37" s="2" customFormat="1" ht="14.25" customHeight="1">
      <c r="A13" s="73"/>
      <c r="B13" s="73"/>
      <c r="C13" s="83"/>
      <c r="D13" s="597" t="s">
        <v>508</v>
      </c>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388"/>
      <c r="AG13" s="388"/>
      <c r="AH13" s="388"/>
      <c r="AI13" s="388"/>
      <c r="AJ13" s="73"/>
      <c r="AK13" s="73"/>
    </row>
    <row r="14" spans="1:37" s="2" customFormat="1" ht="12" customHeight="1">
      <c r="A14" s="73"/>
      <c r="B14" s="73"/>
      <c r="C14" s="83"/>
      <c r="D14" s="578" t="s">
        <v>509</v>
      </c>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388"/>
      <c r="AG14" s="388"/>
      <c r="AH14" s="388"/>
      <c r="AI14" s="388"/>
      <c r="AJ14" s="73"/>
      <c r="AK14" s="73"/>
    </row>
    <row r="15" spans="1:37" s="2" customFormat="1" ht="12.75" customHeight="1">
      <c r="A15" s="73"/>
      <c r="B15" s="73"/>
      <c r="C15" s="83"/>
      <c r="D15" s="578" t="s">
        <v>510</v>
      </c>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388"/>
      <c r="AG15" s="388"/>
      <c r="AH15" s="388"/>
      <c r="AI15" s="388"/>
      <c r="AJ15" s="73"/>
      <c r="AK15" s="73"/>
    </row>
    <row r="16" spans="1:37" s="2" customFormat="1" ht="13.5" customHeight="1">
      <c r="A16" s="73"/>
      <c r="B16" s="73"/>
      <c r="C16" s="83"/>
      <c r="D16" s="578" t="s">
        <v>511</v>
      </c>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388"/>
      <c r="AG16" s="388"/>
      <c r="AH16" s="388"/>
      <c r="AI16" s="388"/>
      <c r="AJ16" s="73"/>
      <c r="AK16" s="73"/>
    </row>
    <row r="17" spans="1:37" s="2" customFormat="1" ht="15" customHeight="1">
      <c r="A17" s="73"/>
      <c r="B17" s="73"/>
      <c r="C17" s="84"/>
      <c r="D17" s="600" t="s">
        <v>512</v>
      </c>
      <c r="E17" s="600"/>
      <c r="F17" s="600"/>
      <c r="G17" s="600"/>
      <c r="H17" s="600"/>
      <c r="I17" s="60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596">
        <f>SUM(AF13:AG16)</f>
        <v>0</v>
      </c>
      <c r="AG17" s="596"/>
      <c r="AH17" s="596">
        <f>SUM(AH13:AI16)</f>
        <v>0</v>
      </c>
      <c r="AI17" s="596"/>
      <c r="AJ17" s="73"/>
      <c r="AK17" s="73"/>
    </row>
    <row r="18" spans="1:37" s="2" customFormat="1" ht="12.75" customHeight="1">
      <c r="A18" s="73"/>
      <c r="B18" s="73"/>
      <c r="C18" s="602" t="s">
        <v>130</v>
      </c>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1"/>
      <c r="AG18" s="601"/>
      <c r="AH18" s="601"/>
      <c r="AI18" s="601"/>
      <c r="AJ18" s="73"/>
      <c r="AK18" s="73"/>
    </row>
    <row r="19" spans="1:37" s="2" customFormat="1" ht="14.25" customHeight="1">
      <c r="A19" s="73"/>
      <c r="B19" s="73"/>
      <c r="C19" s="83" t="s">
        <v>513</v>
      </c>
      <c r="D19" s="578" t="s">
        <v>514</v>
      </c>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388"/>
      <c r="AG19" s="388"/>
      <c r="AH19" s="388"/>
      <c r="AI19" s="388"/>
      <c r="AJ19" s="73"/>
      <c r="AK19" s="73"/>
    </row>
    <row r="20" spans="1:37" s="2" customFormat="1" ht="15" customHeight="1">
      <c r="A20" s="73"/>
      <c r="B20" s="73"/>
      <c r="C20" s="67"/>
      <c r="D20" s="600" t="s">
        <v>131</v>
      </c>
      <c r="E20" s="600"/>
      <c r="F20" s="600"/>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596">
        <f>AF19</f>
        <v>0</v>
      </c>
      <c r="AG20" s="596"/>
      <c r="AH20" s="596">
        <f>AH19</f>
        <v>0</v>
      </c>
      <c r="AI20" s="596"/>
      <c r="AJ20" s="73"/>
      <c r="AK20" s="73"/>
    </row>
    <row r="21" spans="1:37" s="2" customFormat="1" ht="13.5" customHeight="1">
      <c r="A21" s="73"/>
      <c r="B21" s="73"/>
      <c r="C21" s="599" t="s">
        <v>132</v>
      </c>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8"/>
      <c r="AG21" s="598"/>
      <c r="AH21" s="598"/>
      <c r="AI21" s="598"/>
      <c r="AJ21" s="73"/>
      <c r="AK21" s="73"/>
    </row>
    <row r="22" spans="1:37" s="2" customFormat="1" ht="13.5" customHeight="1">
      <c r="A22" s="73"/>
      <c r="B22" s="73"/>
      <c r="C22" s="83" t="s">
        <v>515</v>
      </c>
      <c r="D22" s="597" t="s">
        <v>519</v>
      </c>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388"/>
      <c r="AG22" s="388"/>
      <c r="AH22" s="388"/>
      <c r="AI22" s="388"/>
      <c r="AJ22" s="73"/>
      <c r="AK22" s="73"/>
    </row>
    <row r="23" spans="1:37" s="2" customFormat="1" ht="24.75" customHeight="1">
      <c r="A23" s="73"/>
      <c r="B23" s="73"/>
      <c r="C23" s="83" t="s">
        <v>516</v>
      </c>
      <c r="D23" s="822" t="s">
        <v>520</v>
      </c>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4"/>
      <c r="AF23" s="794"/>
      <c r="AG23" s="795"/>
      <c r="AH23" s="794"/>
      <c r="AI23" s="795"/>
      <c r="AJ23" s="73"/>
      <c r="AK23" s="73"/>
    </row>
    <row r="24" spans="1:37" s="2" customFormat="1" ht="24" customHeight="1">
      <c r="A24" s="73"/>
      <c r="B24" s="73"/>
      <c r="C24" s="83" t="s">
        <v>517</v>
      </c>
      <c r="D24" s="597" t="s">
        <v>287</v>
      </c>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388"/>
      <c r="AG24" s="388"/>
      <c r="AH24" s="388"/>
      <c r="AI24" s="388"/>
      <c r="AJ24" s="73"/>
      <c r="AK24" s="73"/>
    </row>
    <row r="25" spans="1:37" s="2" customFormat="1" ht="15" customHeight="1">
      <c r="A25" s="73"/>
      <c r="B25" s="73"/>
      <c r="C25" s="83" t="s">
        <v>518</v>
      </c>
      <c r="D25" s="578" t="s">
        <v>521</v>
      </c>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388"/>
      <c r="AG25" s="388"/>
      <c r="AH25" s="388"/>
      <c r="AI25" s="388"/>
      <c r="AJ25" s="73"/>
      <c r="AK25" s="73"/>
    </row>
    <row r="26" spans="1:37" s="2" customFormat="1" ht="15" customHeight="1">
      <c r="A26" s="73"/>
      <c r="B26" s="73"/>
      <c r="C26" s="67"/>
      <c r="D26" s="595" t="s">
        <v>133</v>
      </c>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6">
        <f>SUM(AF22:AG25)</f>
        <v>0</v>
      </c>
      <c r="AG26" s="596"/>
      <c r="AH26" s="596">
        <f>SUM(AH22:AI25)</f>
        <v>0</v>
      </c>
      <c r="AI26" s="596"/>
      <c r="AJ26" s="73"/>
      <c r="AK26" s="73"/>
    </row>
    <row r="27" spans="1:37" s="2" customFormat="1" ht="15.75" customHeight="1">
      <c r="A27" s="73"/>
      <c r="B27" s="73"/>
      <c r="C27" s="590" t="s">
        <v>134</v>
      </c>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6">
        <f>AF17+AF20+AF26</f>
        <v>0</v>
      </c>
      <c r="AG27" s="596"/>
      <c r="AH27" s="596">
        <f>AH17+AH20+AH26</f>
        <v>0</v>
      </c>
      <c r="AI27" s="596"/>
      <c r="AJ27" s="73"/>
      <c r="AK27" s="73"/>
    </row>
    <row r="28" spans="1:37" s="2" customFormat="1" ht="15.75" customHeight="1">
      <c r="A28" s="73"/>
      <c r="B28" s="73"/>
      <c r="C28" s="590" t="s">
        <v>288</v>
      </c>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83"/>
      <c r="AG28" s="583"/>
      <c r="AH28" s="583"/>
      <c r="AI28" s="583"/>
      <c r="AJ28" s="73"/>
      <c r="AK28" s="73"/>
    </row>
    <row r="29" spans="1:37" s="2" customFormat="1" ht="17.25" customHeight="1">
      <c r="A29" s="73"/>
      <c r="B29" s="73"/>
      <c r="C29" s="590" t="s">
        <v>135</v>
      </c>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368">
        <f>AF27+AH27+AF28+AH28</f>
        <v>0</v>
      </c>
      <c r="AG29" s="369"/>
      <c r="AH29" s="369"/>
      <c r="AI29" s="370"/>
      <c r="AJ29" s="73"/>
      <c r="AK29" s="73"/>
    </row>
    <row r="30" spans="1:37" s="2" customFormat="1" ht="15.75">
      <c r="A30" s="73"/>
      <c r="B30" s="73"/>
      <c r="C30" s="825" t="s">
        <v>289</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73"/>
      <c r="AK30" s="73"/>
    </row>
    <row r="31" spans="3:35" ht="15.75">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row>
    <row r="32" spans="1:37" s="2" customFormat="1" ht="21" customHeight="1">
      <c r="A32" s="73"/>
      <c r="B32" s="73"/>
      <c r="C32" s="402"/>
      <c r="D32" s="807" t="s">
        <v>232</v>
      </c>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63" t="s">
        <v>125</v>
      </c>
      <c r="AG32" s="851"/>
      <c r="AH32" s="852"/>
      <c r="AI32" s="852"/>
      <c r="AJ32" s="73"/>
      <c r="AK32" s="73"/>
    </row>
    <row r="33" spans="1:37" s="2" customFormat="1" ht="10.5" customHeight="1">
      <c r="A33" s="73"/>
      <c r="B33" s="73"/>
      <c r="C33" s="402"/>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63"/>
      <c r="AG33" s="851"/>
      <c r="AH33" s="852"/>
      <c r="AI33" s="852"/>
      <c r="AJ33" s="73"/>
      <c r="AK33" s="73"/>
    </row>
    <row r="34" spans="1:37" s="2" customFormat="1" ht="26.25" customHeight="1">
      <c r="A34" s="73"/>
      <c r="B34" s="73"/>
      <c r="C34" s="402"/>
      <c r="D34" s="808" t="s">
        <v>237</v>
      </c>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64"/>
      <c r="AG34" s="865"/>
      <c r="AH34" s="852"/>
      <c r="AI34" s="852"/>
      <c r="AJ34" s="73"/>
      <c r="AK34" s="73"/>
    </row>
    <row r="35" spans="1:37" s="2" customFormat="1" ht="9.75" customHeight="1">
      <c r="A35" s="73"/>
      <c r="B35" s="73"/>
      <c r="C35" s="402"/>
      <c r="D35" s="831"/>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3"/>
      <c r="AF35" s="389">
        <v>2017</v>
      </c>
      <c r="AG35" s="389"/>
      <c r="AH35" s="389"/>
      <c r="AI35" s="389"/>
      <c r="AJ35" s="73"/>
      <c r="AK35" s="73"/>
    </row>
    <row r="36" spans="1:37" s="2" customFormat="1" ht="21" customHeight="1">
      <c r="A36" s="73"/>
      <c r="B36" s="73"/>
      <c r="C36" s="754" t="s">
        <v>126</v>
      </c>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6"/>
      <c r="AJ36" s="73"/>
      <c r="AK36" s="73"/>
    </row>
    <row r="37" spans="1:37" s="2" customFormat="1" ht="7.5" customHeight="1">
      <c r="A37" s="73"/>
      <c r="B37" s="73"/>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73"/>
      <c r="AK37" s="73"/>
    </row>
    <row r="38" spans="1:37" s="2" customFormat="1" ht="18" customHeight="1">
      <c r="A38" s="73"/>
      <c r="B38" s="73"/>
      <c r="C38" s="365"/>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7"/>
      <c r="AJ38" s="73"/>
      <c r="AK38" s="73"/>
    </row>
    <row r="39" spans="1:37" s="2" customFormat="1" ht="13.5" customHeight="1">
      <c r="A39" s="73"/>
      <c r="B39" s="73"/>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3"/>
      <c r="AK39" s="73"/>
    </row>
    <row r="40" spans="1:37" s="2" customFormat="1" ht="26.25" customHeight="1">
      <c r="A40" s="73"/>
      <c r="B40" s="73"/>
      <c r="C40" s="185" t="s">
        <v>96</v>
      </c>
      <c r="D40" s="607" t="s">
        <v>127</v>
      </c>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8" t="s">
        <v>275</v>
      </c>
      <c r="AG40" s="608"/>
      <c r="AH40" s="608"/>
      <c r="AI40" s="608"/>
      <c r="AJ40" s="73"/>
      <c r="AK40" s="73"/>
    </row>
    <row r="41" spans="1:37" s="2" customFormat="1" ht="16.5" customHeight="1">
      <c r="A41" s="73"/>
      <c r="B41" s="73"/>
      <c r="C41" s="815" t="s">
        <v>505</v>
      </c>
      <c r="D41" s="816"/>
      <c r="E41" s="816"/>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7"/>
      <c r="AF41" s="810" t="s">
        <v>272</v>
      </c>
      <c r="AG41" s="811"/>
      <c r="AH41" s="810" t="s">
        <v>273</v>
      </c>
      <c r="AI41" s="811"/>
      <c r="AJ41" s="73"/>
      <c r="AK41" s="73"/>
    </row>
    <row r="42" spans="1:37" s="2" customFormat="1" ht="15.75" customHeight="1">
      <c r="A42" s="73"/>
      <c r="B42" s="73"/>
      <c r="C42" s="812" t="s">
        <v>276</v>
      </c>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4"/>
      <c r="AF42" s="81"/>
      <c r="AG42" s="82"/>
      <c r="AH42" s="81"/>
      <c r="AI42" s="82"/>
      <c r="AJ42" s="73"/>
      <c r="AK42" s="73"/>
    </row>
    <row r="43" spans="1:37" s="2" customFormat="1" ht="13.5" customHeight="1">
      <c r="A43" s="73"/>
      <c r="B43" s="73"/>
      <c r="C43" s="83" t="s">
        <v>506</v>
      </c>
      <c r="D43" s="578" t="s">
        <v>507</v>
      </c>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818"/>
      <c r="AG43" s="818"/>
      <c r="AH43" s="818"/>
      <c r="AI43" s="818"/>
      <c r="AJ43" s="73"/>
      <c r="AK43" s="73"/>
    </row>
    <row r="44" spans="1:37" s="2" customFormat="1" ht="14.25" customHeight="1">
      <c r="A44" s="73"/>
      <c r="B44" s="73"/>
      <c r="C44" s="83"/>
      <c r="D44" s="597" t="s">
        <v>508</v>
      </c>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388"/>
      <c r="AG44" s="388"/>
      <c r="AH44" s="388"/>
      <c r="AI44" s="388"/>
      <c r="AJ44" s="73"/>
      <c r="AK44" s="73"/>
    </row>
    <row r="45" spans="1:37" s="2" customFormat="1" ht="12" customHeight="1">
      <c r="A45" s="73"/>
      <c r="B45" s="73"/>
      <c r="C45" s="83"/>
      <c r="D45" s="578" t="s">
        <v>509</v>
      </c>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388"/>
      <c r="AG45" s="388"/>
      <c r="AH45" s="388"/>
      <c r="AI45" s="388"/>
      <c r="AJ45" s="73"/>
      <c r="AK45" s="73"/>
    </row>
    <row r="46" spans="1:37" s="2" customFormat="1" ht="12.75" customHeight="1">
      <c r="A46" s="73"/>
      <c r="B46" s="73"/>
      <c r="C46" s="83"/>
      <c r="D46" s="578" t="s">
        <v>510</v>
      </c>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388"/>
      <c r="AG46" s="388"/>
      <c r="AH46" s="388"/>
      <c r="AI46" s="388"/>
      <c r="AJ46" s="73"/>
      <c r="AK46" s="73"/>
    </row>
    <row r="47" spans="1:37" s="2" customFormat="1" ht="13.5" customHeight="1">
      <c r="A47" s="73"/>
      <c r="B47" s="73"/>
      <c r="C47" s="83"/>
      <c r="D47" s="578" t="s">
        <v>511</v>
      </c>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388"/>
      <c r="AG47" s="388"/>
      <c r="AH47" s="388"/>
      <c r="AI47" s="388"/>
      <c r="AJ47" s="73"/>
      <c r="AK47" s="73"/>
    </row>
    <row r="48" spans="1:37" s="2" customFormat="1" ht="15" customHeight="1">
      <c r="A48" s="73"/>
      <c r="B48" s="73"/>
      <c r="C48" s="84"/>
      <c r="D48" s="600" t="s">
        <v>512</v>
      </c>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596">
        <f>SUM(AF44:AG47)</f>
        <v>0</v>
      </c>
      <c r="AG48" s="596"/>
      <c r="AH48" s="596">
        <f>SUM(AH44:AI47)</f>
        <v>0</v>
      </c>
      <c r="AI48" s="596"/>
      <c r="AJ48" s="73"/>
      <c r="AK48" s="73"/>
    </row>
    <row r="49" spans="1:37" s="2" customFormat="1" ht="12.75" customHeight="1">
      <c r="A49" s="73"/>
      <c r="B49" s="73"/>
      <c r="C49" s="602" t="s">
        <v>130</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1"/>
      <c r="AG49" s="601"/>
      <c r="AH49" s="601"/>
      <c r="AI49" s="601"/>
      <c r="AJ49" s="73"/>
      <c r="AK49" s="73"/>
    </row>
    <row r="50" spans="1:37" s="2" customFormat="1" ht="14.25" customHeight="1">
      <c r="A50" s="73"/>
      <c r="B50" s="73"/>
      <c r="C50" s="83" t="s">
        <v>513</v>
      </c>
      <c r="D50" s="578" t="s">
        <v>514</v>
      </c>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388"/>
      <c r="AG50" s="388"/>
      <c r="AH50" s="388"/>
      <c r="AI50" s="388"/>
      <c r="AJ50" s="73"/>
      <c r="AK50" s="73"/>
    </row>
    <row r="51" spans="1:37" s="2" customFormat="1" ht="15" customHeight="1">
      <c r="A51" s="73"/>
      <c r="B51" s="73"/>
      <c r="C51" s="67"/>
      <c r="D51" s="600" t="s">
        <v>131</v>
      </c>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596">
        <f>AF50</f>
        <v>0</v>
      </c>
      <c r="AG51" s="596"/>
      <c r="AH51" s="596">
        <f>AH50</f>
        <v>0</v>
      </c>
      <c r="AI51" s="596"/>
      <c r="AJ51" s="73"/>
      <c r="AK51" s="73"/>
    </row>
    <row r="52" spans="1:37" s="2" customFormat="1" ht="13.5" customHeight="1">
      <c r="A52" s="73"/>
      <c r="B52" s="73"/>
      <c r="C52" s="599" t="s">
        <v>132</v>
      </c>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8"/>
      <c r="AG52" s="598"/>
      <c r="AH52" s="598"/>
      <c r="AI52" s="598"/>
      <c r="AJ52" s="73"/>
      <c r="AK52" s="73"/>
    </row>
    <row r="53" spans="1:37" s="2" customFormat="1" ht="13.5" customHeight="1">
      <c r="A53" s="73"/>
      <c r="B53" s="73"/>
      <c r="C53" s="83" t="s">
        <v>515</v>
      </c>
      <c r="D53" s="597" t="s">
        <v>519</v>
      </c>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388"/>
      <c r="AG53" s="388"/>
      <c r="AH53" s="388"/>
      <c r="AI53" s="388"/>
      <c r="AJ53" s="73"/>
      <c r="AK53" s="73"/>
    </row>
    <row r="54" spans="1:37" s="2" customFormat="1" ht="24.75" customHeight="1">
      <c r="A54" s="73"/>
      <c r="B54" s="73"/>
      <c r="C54" s="83" t="s">
        <v>516</v>
      </c>
      <c r="D54" s="822" t="s">
        <v>520</v>
      </c>
      <c r="E54" s="823"/>
      <c r="F54" s="823"/>
      <c r="G54" s="823"/>
      <c r="H54" s="823"/>
      <c r="I54" s="823"/>
      <c r="J54" s="823"/>
      <c r="K54" s="823"/>
      <c r="L54" s="823"/>
      <c r="M54" s="823"/>
      <c r="N54" s="823"/>
      <c r="O54" s="823"/>
      <c r="P54" s="823"/>
      <c r="Q54" s="823"/>
      <c r="R54" s="823"/>
      <c r="S54" s="823"/>
      <c r="T54" s="823"/>
      <c r="U54" s="823"/>
      <c r="V54" s="823"/>
      <c r="W54" s="823"/>
      <c r="X54" s="823"/>
      <c r="Y54" s="823"/>
      <c r="Z54" s="823"/>
      <c r="AA54" s="823"/>
      <c r="AB54" s="823"/>
      <c r="AC54" s="823"/>
      <c r="AD54" s="823"/>
      <c r="AE54" s="824"/>
      <c r="AF54" s="794"/>
      <c r="AG54" s="795"/>
      <c r="AH54" s="794"/>
      <c r="AI54" s="795"/>
      <c r="AJ54" s="73"/>
      <c r="AK54" s="73"/>
    </row>
    <row r="55" spans="1:37" s="2" customFormat="1" ht="24" customHeight="1">
      <c r="A55" s="73"/>
      <c r="B55" s="73"/>
      <c r="C55" s="83" t="s">
        <v>517</v>
      </c>
      <c r="D55" s="597" t="s">
        <v>287</v>
      </c>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388"/>
      <c r="AG55" s="388"/>
      <c r="AH55" s="388"/>
      <c r="AI55" s="388"/>
      <c r="AJ55" s="73"/>
      <c r="AK55" s="73"/>
    </row>
    <row r="56" spans="1:37" s="2" customFormat="1" ht="15" customHeight="1">
      <c r="A56" s="73"/>
      <c r="B56" s="73"/>
      <c r="C56" s="83" t="s">
        <v>518</v>
      </c>
      <c r="D56" s="578" t="s">
        <v>521</v>
      </c>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388"/>
      <c r="AG56" s="388"/>
      <c r="AH56" s="388"/>
      <c r="AI56" s="388"/>
      <c r="AJ56" s="73"/>
      <c r="AK56" s="73"/>
    </row>
    <row r="57" spans="1:37" s="2" customFormat="1" ht="15" customHeight="1">
      <c r="A57" s="73"/>
      <c r="B57" s="73"/>
      <c r="C57" s="67"/>
      <c r="D57" s="595" t="s">
        <v>133</v>
      </c>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6">
        <f>SUM(AF53:AG56)</f>
        <v>0</v>
      </c>
      <c r="AG57" s="596"/>
      <c r="AH57" s="596">
        <f>SUM(AH53:AI56)</f>
        <v>0</v>
      </c>
      <c r="AI57" s="596"/>
      <c r="AJ57" s="73"/>
      <c r="AK57" s="73"/>
    </row>
    <row r="58" spans="1:37" s="2" customFormat="1" ht="15.75" customHeight="1">
      <c r="A58" s="73"/>
      <c r="B58" s="73"/>
      <c r="C58" s="590" t="s">
        <v>134</v>
      </c>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6">
        <f>AF48+AF51+AF57</f>
        <v>0</v>
      </c>
      <c r="AG58" s="596"/>
      <c r="AH58" s="596">
        <f>AH48+AH51+AH57</f>
        <v>0</v>
      </c>
      <c r="AI58" s="596"/>
      <c r="AJ58" s="73"/>
      <c r="AK58" s="73"/>
    </row>
    <row r="59" spans="1:37" s="2" customFormat="1" ht="15.75" customHeight="1">
      <c r="A59" s="73"/>
      <c r="B59" s="73"/>
      <c r="C59" s="590" t="s">
        <v>288</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83"/>
      <c r="AG59" s="583"/>
      <c r="AH59" s="583"/>
      <c r="AI59" s="583"/>
      <c r="AJ59" s="73"/>
      <c r="AK59" s="73"/>
    </row>
    <row r="60" spans="1:37" s="2" customFormat="1" ht="17.25" customHeight="1">
      <c r="A60" s="73"/>
      <c r="B60" s="73"/>
      <c r="C60" s="590" t="s">
        <v>135</v>
      </c>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368">
        <f>AF58+AH58+AF59+AH59</f>
        <v>0</v>
      </c>
      <c r="AG60" s="369"/>
      <c r="AH60" s="369"/>
      <c r="AI60" s="370"/>
      <c r="AJ60" s="73"/>
      <c r="AK60" s="73"/>
    </row>
    <row r="61" spans="1:37" s="2" customFormat="1" ht="15.75">
      <c r="A61" s="73"/>
      <c r="B61" s="73"/>
      <c r="C61" s="825" t="s">
        <v>289</v>
      </c>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73"/>
      <c r="AK61" s="73"/>
    </row>
    <row r="62" spans="3:35" ht="15.75">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row>
    <row r="63" spans="1:37" s="2" customFormat="1" ht="21" customHeight="1">
      <c r="A63" s="73"/>
      <c r="B63" s="73"/>
      <c r="C63" s="402"/>
      <c r="D63" s="807" t="s">
        <v>232</v>
      </c>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63" t="s">
        <v>125</v>
      </c>
      <c r="AG63" s="851"/>
      <c r="AH63" s="852"/>
      <c r="AI63" s="852"/>
      <c r="AJ63" s="73"/>
      <c r="AK63" s="73"/>
    </row>
    <row r="64" spans="1:37" s="2" customFormat="1" ht="10.5" customHeight="1">
      <c r="A64" s="73"/>
      <c r="B64" s="73"/>
      <c r="C64" s="402"/>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63"/>
      <c r="AG64" s="851"/>
      <c r="AH64" s="852"/>
      <c r="AI64" s="852"/>
      <c r="AJ64" s="73"/>
      <c r="AK64" s="73"/>
    </row>
    <row r="65" spans="1:37" s="2" customFormat="1" ht="26.25" customHeight="1">
      <c r="A65" s="73"/>
      <c r="B65" s="73"/>
      <c r="C65" s="402"/>
      <c r="D65" s="808" t="s">
        <v>237</v>
      </c>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64"/>
      <c r="AG65" s="865"/>
      <c r="AH65" s="852"/>
      <c r="AI65" s="852"/>
      <c r="AJ65" s="73"/>
      <c r="AK65" s="73"/>
    </row>
    <row r="66" spans="1:37" s="2" customFormat="1" ht="9.75" customHeight="1">
      <c r="A66" s="73"/>
      <c r="B66" s="73"/>
      <c r="C66" s="402"/>
      <c r="D66" s="831"/>
      <c r="E66" s="832"/>
      <c r="F66" s="832"/>
      <c r="G66" s="832"/>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c r="AE66" s="833"/>
      <c r="AF66" s="389">
        <v>2017</v>
      </c>
      <c r="AG66" s="389"/>
      <c r="AH66" s="389"/>
      <c r="AI66" s="389"/>
      <c r="AJ66" s="73"/>
      <c r="AK66" s="73"/>
    </row>
    <row r="67" spans="1:37" s="2" customFormat="1" ht="21" customHeight="1">
      <c r="A67" s="73"/>
      <c r="B67" s="73"/>
      <c r="C67" s="754" t="s">
        <v>126</v>
      </c>
      <c r="D67" s="755"/>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755"/>
      <c r="AG67" s="755"/>
      <c r="AH67" s="755"/>
      <c r="AI67" s="756"/>
      <c r="AJ67" s="73"/>
      <c r="AK67" s="73"/>
    </row>
    <row r="68" spans="1:37" s="2" customFormat="1" ht="7.5" customHeight="1">
      <c r="A68" s="73"/>
      <c r="B68" s="73"/>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73"/>
      <c r="AK68" s="73"/>
    </row>
    <row r="69" spans="1:37" s="2" customFormat="1" ht="18" customHeight="1">
      <c r="A69" s="73"/>
      <c r="B69" s="73"/>
      <c r="C69" s="365"/>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7"/>
      <c r="AJ69" s="73"/>
      <c r="AK69" s="73"/>
    </row>
    <row r="70" spans="1:37" s="2" customFormat="1" ht="13.5" customHeight="1">
      <c r="A70" s="73"/>
      <c r="B70" s="73"/>
      <c r="C70" s="757"/>
      <c r="D70" s="757"/>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c r="AC70" s="757"/>
      <c r="AD70" s="757"/>
      <c r="AE70" s="757"/>
      <c r="AF70" s="757"/>
      <c r="AG70" s="757"/>
      <c r="AH70" s="757"/>
      <c r="AI70" s="757"/>
      <c r="AJ70" s="73"/>
      <c r="AK70" s="73"/>
    </row>
    <row r="71" spans="1:37" s="2" customFormat="1" ht="26.25" customHeight="1">
      <c r="A71" s="73"/>
      <c r="B71" s="73"/>
      <c r="C71" s="185" t="s">
        <v>96</v>
      </c>
      <c r="D71" s="607" t="s">
        <v>127</v>
      </c>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8" t="s">
        <v>275</v>
      </c>
      <c r="AG71" s="608"/>
      <c r="AH71" s="608"/>
      <c r="AI71" s="608"/>
      <c r="AJ71" s="73"/>
      <c r="AK71" s="73"/>
    </row>
    <row r="72" spans="1:37" s="2" customFormat="1" ht="16.5" customHeight="1">
      <c r="A72" s="73"/>
      <c r="B72" s="73"/>
      <c r="C72" s="815" t="s">
        <v>505</v>
      </c>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7"/>
      <c r="AF72" s="810" t="s">
        <v>272</v>
      </c>
      <c r="AG72" s="811"/>
      <c r="AH72" s="810" t="s">
        <v>273</v>
      </c>
      <c r="AI72" s="811"/>
      <c r="AJ72" s="73"/>
      <c r="AK72" s="73"/>
    </row>
    <row r="73" spans="1:37" s="2" customFormat="1" ht="15.75" customHeight="1">
      <c r="A73" s="73"/>
      <c r="B73" s="73"/>
      <c r="C73" s="812" t="s">
        <v>276</v>
      </c>
      <c r="D73" s="813"/>
      <c r="E73" s="813"/>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4"/>
      <c r="AF73" s="81"/>
      <c r="AG73" s="82"/>
      <c r="AH73" s="81"/>
      <c r="AI73" s="82"/>
      <c r="AJ73" s="73"/>
      <c r="AK73" s="73"/>
    </row>
    <row r="74" spans="1:37" s="2" customFormat="1" ht="13.5" customHeight="1">
      <c r="A74" s="73"/>
      <c r="B74" s="73"/>
      <c r="C74" s="83" t="s">
        <v>506</v>
      </c>
      <c r="D74" s="578" t="s">
        <v>507</v>
      </c>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818"/>
      <c r="AG74" s="818"/>
      <c r="AH74" s="818"/>
      <c r="AI74" s="818"/>
      <c r="AJ74" s="73"/>
      <c r="AK74" s="73"/>
    </row>
    <row r="75" spans="1:37" s="2" customFormat="1" ht="14.25" customHeight="1">
      <c r="A75" s="73"/>
      <c r="B75" s="73"/>
      <c r="C75" s="83"/>
      <c r="D75" s="597" t="s">
        <v>508</v>
      </c>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388"/>
      <c r="AG75" s="388"/>
      <c r="AH75" s="388"/>
      <c r="AI75" s="388"/>
      <c r="AJ75" s="73"/>
      <c r="AK75" s="73"/>
    </row>
    <row r="76" spans="1:37" s="2" customFormat="1" ht="12" customHeight="1">
      <c r="A76" s="73"/>
      <c r="B76" s="73"/>
      <c r="C76" s="83"/>
      <c r="D76" s="578" t="s">
        <v>509</v>
      </c>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388"/>
      <c r="AG76" s="388"/>
      <c r="AH76" s="388"/>
      <c r="AI76" s="388"/>
      <c r="AJ76" s="73"/>
      <c r="AK76" s="73"/>
    </row>
    <row r="77" spans="1:37" s="2" customFormat="1" ht="12.75" customHeight="1">
      <c r="A77" s="73"/>
      <c r="B77" s="73"/>
      <c r="C77" s="83"/>
      <c r="D77" s="578" t="s">
        <v>510</v>
      </c>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388"/>
      <c r="AG77" s="388"/>
      <c r="AH77" s="388"/>
      <c r="AI77" s="388"/>
      <c r="AJ77" s="73"/>
      <c r="AK77" s="73"/>
    </row>
    <row r="78" spans="1:37" s="2" customFormat="1" ht="13.5" customHeight="1">
      <c r="A78" s="73"/>
      <c r="B78" s="73"/>
      <c r="C78" s="83"/>
      <c r="D78" s="578" t="s">
        <v>511</v>
      </c>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388"/>
      <c r="AG78" s="388"/>
      <c r="AH78" s="388"/>
      <c r="AI78" s="388"/>
      <c r="AJ78" s="73"/>
      <c r="AK78" s="73"/>
    </row>
    <row r="79" spans="1:37" s="2" customFormat="1" ht="15" customHeight="1">
      <c r="A79" s="73"/>
      <c r="B79" s="73"/>
      <c r="C79" s="84"/>
      <c r="D79" s="600" t="s">
        <v>512</v>
      </c>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596">
        <f>SUM(AF75:AG78)</f>
        <v>0</v>
      </c>
      <c r="AG79" s="596"/>
      <c r="AH79" s="596">
        <f>SUM(AH75:AI78)</f>
        <v>0</v>
      </c>
      <c r="AI79" s="596"/>
      <c r="AJ79" s="73"/>
      <c r="AK79" s="73"/>
    </row>
    <row r="80" spans="1:37" s="2" customFormat="1" ht="12.75" customHeight="1">
      <c r="A80" s="73"/>
      <c r="B80" s="73"/>
      <c r="C80" s="602" t="s">
        <v>130</v>
      </c>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1"/>
      <c r="AG80" s="601"/>
      <c r="AH80" s="601"/>
      <c r="AI80" s="601"/>
      <c r="AJ80" s="73"/>
      <c r="AK80" s="73"/>
    </row>
    <row r="81" spans="1:37" s="2" customFormat="1" ht="14.25" customHeight="1">
      <c r="A81" s="73"/>
      <c r="B81" s="73"/>
      <c r="C81" s="83" t="s">
        <v>513</v>
      </c>
      <c r="D81" s="578" t="s">
        <v>514</v>
      </c>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388"/>
      <c r="AG81" s="388"/>
      <c r="AH81" s="388"/>
      <c r="AI81" s="388"/>
      <c r="AJ81" s="73"/>
      <c r="AK81" s="73"/>
    </row>
    <row r="82" spans="1:37" s="2" customFormat="1" ht="15" customHeight="1">
      <c r="A82" s="73"/>
      <c r="B82" s="73"/>
      <c r="C82" s="67"/>
      <c r="D82" s="600" t="s">
        <v>131</v>
      </c>
      <c r="E82" s="600"/>
      <c r="F82" s="600"/>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596">
        <f>AF81</f>
        <v>0</v>
      </c>
      <c r="AG82" s="596"/>
      <c r="AH82" s="596">
        <f>AH81</f>
        <v>0</v>
      </c>
      <c r="AI82" s="596"/>
      <c r="AJ82" s="73"/>
      <c r="AK82" s="73"/>
    </row>
    <row r="83" spans="1:37" s="2" customFormat="1" ht="13.5" customHeight="1">
      <c r="A83" s="73"/>
      <c r="B83" s="73"/>
      <c r="C83" s="599" t="s">
        <v>132</v>
      </c>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8"/>
      <c r="AG83" s="598"/>
      <c r="AH83" s="598"/>
      <c r="AI83" s="598"/>
      <c r="AJ83" s="73"/>
      <c r="AK83" s="73"/>
    </row>
    <row r="84" spans="1:37" s="2" customFormat="1" ht="13.5" customHeight="1">
      <c r="A84" s="73"/>
      <c r="B84" s="73"/>
      <c r="C84" s="83" t="s">
        <v>515</v>
      </c>
      <c r="D84" s="597" t="s">
        <v>519</v>
      </c>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388"/>
      <c r="AG84" s="388"/>
      <c r="AH84" s="388"/>
      <c r="AI84" s="388"/>
      <c r="AJ84" s="73"/>
      <c r="AK84" s="73"/>
    </row>
    <row r="85" spans="1:37" s="2" customFormat="1" ht="24.75" customHeight="1">
      <c r="A85" s="73"/>
      <c r="B85" s="73"/>
      <c r="C85" s="83" t="s">
        <v>516</v>
      </c>
      <c r="D85" s="822" t="s">
        <v>520</v>
      </c>
      <c r="E85" s="823"/>
      <c r="F85" s="823"/>
      <c r="G85" s="823"/>
      <c r="H85" s="823"/>
      <c r="I85" s="823"/>
      <c r="J85" s="823"/>
      <c r="K85" s="823"/>
      <c r="L85" s="823"/>
      <c r="M85" s="823"/>
      <c r="N85" s="823"/>
      <c r="O85" s="823"/>
      <c r="P85" s="823"/>
      <c r="Q85" s="823"/>
      <c r="R85" s="823"/>
      <c r="S85" s="823"/>
      <c r="T85" s="823"/>
      <c r="U85" s="823"/>
      <c r="V85" s="823"/>
      <c r="W85" s="823"/>
      <c r="X85" s="823"/>
      <c r="Y85" s="823"/>
      <c r="Z85" s="823"/>
      <c r="AA85" s="823"/>
      <c r="AB85" s="823"/>
      <c r="AC85" s="823"/>
      <c r="AD85" s="823"/>
      <c r="AE85" s="824"/>
      <c r="AF85" s="794"/>
      <c r="AG85" s="795"/>
      <c r="AH85" s="794"/>
      <c r="AI85" s="795"/>
      <c r="AJ85" s="73"/>
      <c r="AK85" s="73"/>
    </row>
    <row r="86" spans="1:37" s="2" customFormat="1" ht="24" customHeight="1">
      <c r="A86" s="73"/>
      <c r="B86" s="73"/>
      <c r="C86" s="83" t="s">
        <v>517</v>
      </c>
      <c r="D86" s="597" t="s">
        <v>287</v>
      </c>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388"/>
      <c r="AG86" s="388"/>
      <c r="AH86" s="388"/>
      <c r="AI86" s="388"/>
      <c r="AJ86" s="73"/>
      <c r="AK86" s="73"/>
    </row>
    <row r="87" spans="1:37" s="2" customFormat="1" ht="15" customHeight="1">
      <c r="A87" s="73"/>
      <c r="B87" s="73"/>
      <c r="C87" s="83" t="s">
        <v>518</v>
      </c>
      <c r="D87" s="578" t="s">
        <v>521</v>
      </c>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388"/>
      <c r="AG87" s="388"/>
      <c r="AH87" s="388"/>
      <c r="AI87" s="388"/>
      <c r="AJ87" s="73"/>
      <c r="AK87" s="73"/>
    </row>
    <row r="88" spans="1:37" s="2" customFormat="1" ht="15" customHeight="1">
      <c r="A88" s="73"/>
      <c r="B88" s="73"/>
      <c r="C88" s="67"/>
      <c r="D88" s="595" t="s">
        <v>133</v>
      </c>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6">
        <f>SUM(AF84:AG87)</f>
        <v>0</v>
      </c>
      <c r="AG88" s="596"/>
      <c r="AH88" s="596">
        <f>SUM(AH84:AI87)</f>
        <v>0</v>
      </c>
      <c r="AI88" s="596"/>
      <c r="AJ88" s="73"/>
      <c r="AK88" s="73"/>
    </row>
    <row r="89" spans="1:37" s="2" customFormat="1" ht="15.75" customHeight="1">
      <c r="A89" s="73"/>
      <c r="B89" s="73"/>
      <c r="C89" s="590" t="s">
        <v>134</v>
      </c>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6">
        <f>AF79+AF82+AF88</f>
        <v>0</v>
      </c>
      <c r="AG89" s="596"/>
      <c r="AH89" s="596">
        <f>AH79+AH82+AH88</f>
        <v>0</v>
      </c>
      <c r="AI89" s="596"/>
      <c r="AJ89" s="73"/>
      <c r="AK89" s="73"/>
    </row>
    <row r="90" spans="1:37" s="2" customFormat="1" ht="15.75" customHeight="1">
      <c r="A90" s="73"/>
      <c r="B90" s="73"/>
      <c r="C90" s="590" t="s">
        <v>288</v>
      </c>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83"/>
      <c r="AG90" s="583"/>
      <c r="AH90" s="583"/>
      <c r="AI90" s="583"/>
      <c r="AJ90" s="73"/>
      <c r="AK90" s="73"/>
    </row>
    <row r="91" spans="1:37" s="2" customFormat="1" ht="17.25" customHeight="1">
      <c r="A91" s="73"/>
      <c r="B91" s="73"/>
      <c r="C91" s="590" t="s">
        <v>135</v>
      </c>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368">
        <f>AF89+AH89+AF90+AH90</f>
        <v>0</v>
      </c>
      <c r="AG91" s="369"/>
      <c r="AH91" s="369"/>
      <c r="AI91" s="370"/>
      <c r="AJ91" s="73"/>
      <c r="AK91" s="73"/>
    </row>
    <row r="92" spans="1:37" s="2" customFormat="1" ht="15.75">
      <c r="A92" s="73"/>
      <c r="B92" s="73"/>
      <c r="C92" s="825" t="s">
        <v>289</v>
      </c>
      <c r="D92" s="825"/>
      <c r="E92" s="825"/>
      <c r="F92" s="825"/>
      <c r="G92" s="825"/>
      <c r="H92" s="825"/>
      <c r="I92" s="825"/>
      <c r="J92" s="825"/>
      <c r="K92" s="825"/>
      <c r="L92" s="825"/>
      <c r="M92" s="825"/>
      <c r="N92" s="825"/>
      <c r="O92" s="825"/>
      <c r="P92" s="825"/>
      <c r="Q92" s="825"/>
      <c r="R92" s="825"/>
      <c r="S92" s="825"/>
      <c r="T92" s="825"/>
      <c r="U92" s="825"/>
      <c r="V92" s="825"/>
      <c r="W92" s="825"/>
      <c r="X92" s="825"/>
      <c r="Y92" s="825"/>
      <c r="Z92" s="825"/>
      <c r="AA92" s="825"/>
      <c r="AB92" s="825"/>
      <c r="AC92" s="825"/>
      <c r="AD92" s="825"/>
      <c r="AE92" s="825"/>
      <c r="AF92" s="825"/>
      <c r="AG92" s="825"/>
      <c r="AH92" s="825"/>
      <c r="AI92" s="825"/>
      <c r="AJ92" s="73"/>
      <c r="AK92" s="73"/>
    </row>
  </sheetData>
  <sheetProtection password="CF37" sheet="1" objects="1" scenarios="1" selectLockedCells="1"/>
  <mergeCells count="213">
    <mergeCell ref="AH78:AI78"/>
    <mergeCell ref="AF74:AG74"/>
    <mergeCell ref="AH74:AI74"/>
    <mergeCell ref="D75:AE75"/>
    <mergeCell ref="AF75:AG75"/>
    <mergeCell ref="AH75:AI75"/>
    <mergeCell ref="AF77:AG77"/>
    <mergeCell ref="AH77:AI77"/>
    <mergeCell ref="AF78:AG78"/>
    <mergeCell ref="AH76:AI76"/>
    <mergeCell ref="C60:AE60"/>
    <mergeCell ref="C59:AE59"/>
    <mergeCell ref="AF59:AG59"/>
    <mergeCell ref="AH59:AI59"/>
    <mergeCell ref="AF60:AI60"/>
    <mergeCell ref="AF72:AG72"/>
    <mergeCell ref="C61:AI61"/>
    <mergeCell ref="C63:C66"/>
    <mergeCell ref="D63:AE64"/>
    <mergeCell ref="AF63:AG65"/>
    <mergeCell ref="C29:AE29"/>
    <mergeCell ref="AF29:AI29"/>
    <mergeCell ref="C30:AI30"/>
    <mergeCell ref="C27:AE27"/>
    <mergeCell ref="AF27:AG27"/>
    <mergeCell ref="AH27:AI27"/>
    <mergeCell ref="C28:AE28"/>
    <mergeCell ref="AF28:AG28"/>
    <mergeCell ref="D24:AE24"/>
    <mergeCell ref="AF24:AG24"/>
    <mergeCell ref="AH24:AI24"/>
    <mergeCell ref="AH28:AI28"/>
    <mergeCell ref="D25:AE25"/>
    <mergeCell ref="AF25:AG25"/>
    <mergeCell ref="AH25:AI25"/>
    <mergeCell ref="D26:AE26"/>
    <mergeCell ref="AF26:AG26"/>
    <mergeCell ref="AH26:AI26"/>
    <mergeCell ref="D22:AE22"/>
    <mergeCell ref="AF22:AG22"/>
    <mergeCell ref="AH22:AI22"/>
    <mergeCell ref="D23:AE23"/>
    <mergeCell ref="AF23:AG23"/>
    <mergeCell ref="AH23:AI23"/>
    <mergeCell ref="D20:AE20"/>
    <mergeCell ref="AF20:AG20"/>
    <mergeCell ref="AH20:AI20"/>
    <mergeCell ref="C21:AE21"/>
    <mergeCell ref="AF21:AG21"/>
    <mergeCell ref="AH21:AI21"/>
    <mergeCell ref="C18:AE18"/>
    <mergeCell ref="AF18:AG18"/>
    <mergeCell ref="AH18:AI18"/>
    <mergeCell ref="D19:AE19"/>
    <mergeCell ref="AF19:AG19"/>
    <mergeCell ref="AH19:AI19"/>
    <mergeCell ref="D16:AE16"/>
    <mergeCell ref="AF16:AG16"/>
    <mergeCell ref="AH16:AI16"/>
    <mergeCell ref="D17:AE17"/>
    <mergeCell ref="AF17:AG17"/>
    <mergeCell ref="AH17:AI17"/>
    <mergeCell ref="D14:AE14"/>
    <mergeCell ref="AF14:AG14"/>
    <mergeCell ref="AH14:AI14"/>
    <mergeCell ref="D15:AE15"/>
    <mergeCell ref="AF15:AG15"/>
    <mergeCell ref="AH15:AI15"/>
    <mergeCell ref="C11:AE11"/>
    <mergeCell ref="D12:AE12"/>
    <mergeCell ref="AF12:AG12"/>
    <mergeCell ref="AH12:AI12"/>
    <mergeCell ref="D13:AE13"/>
    <mergeCell ref="AF13:AG13"/>
    <mergeCell ref="AH13:AI13"/>
    <mergeCell ref="C6:AI6"/>
    <mergeCell ref="C7:AI7"/>
    <mergeCell ref="C8:AI8"/>
    <mergeCell ref="D9:AE9"/>
    <mergeCell ref="AF9:AI9"/>
    <mergeCell ref="C10:AE10"/>
    <mergeCell ref="AF10:AG10"/>
    <mergeCell ref="AH10:AI10"/>
    <mergeCell ref="C1:C4"/>
    <mergeCell ref="D1:AE2"/>
    <mergeCell ref="D3:AE3"/>
    <mergeCell ref="D4:AE4"/>
    <mergeCell ref="AF4:AI4"/>
    <mergeCell ref="C5:AI5"/>
    <mergeCell ref="AF1:AG3"/>
    <mergeCell ref="AH1:AI3"/>
    <mergeCell ref="C32:C35"/>
    <mergeCell ref="D32:AE33"/>
    <mergeCell ref="AF32:AG34"/>
    <mergeCell ref="AH32:AI34"/>
    <mergeCell ref="D34:AE34"/>
    <mergeCell ref="D35:AE35"/>
    <mergeCell ref="AF35:AI35"/>
    <mergeCell ref="C36:AI36"/>
    <mergeCell ref="C37:AI37"/>
    <mergeCell ref="C38:AI38"/>
    <mergeCell ref="C39:AI39"/>
    <mergeCell ref="D40:AE40"/>
    <mergeCell ref="AF40:AI40"/>
    <mergeCell ref="C41:AE41"/>
    <mergeCell ref="AF41:AG41"/>
    <mergeCell ref="AH41:AI41"/>
    <mergeCell ref="C42:AE42"/>
    <mergeCell ref="D43:AE43"/>
    <mergeCell ref="AF43:AG43"/>
    <mergeCell ref="AH43:AI43"/>
    <mergeCell ref="D44:AE44"/>
    <mergeCell ref="AF44:AG44"/>
    <mergeCell ref="AH44:AI44"/>
    <mergeCell ref="D45:AE45"/>
    <mergeCell ref="AF45:AG45"/>
    <mergeCell ref="AH45:AI45"/>
    <mergeCell ref="D46:AE46"/>
    <mergeCell ref="AF46:AG46"/>
    <mergeCell ref="AH46:AI46"/>
    <mergeCell ref="D47:AE47"/>
    <mergeCell ref="AF47:AG47"/>
    <mergeCell ref="AH47:AI47"/>
    <mergeCell ref="D48:AE48"/>
    <mergeCell ref="AF48:AG48"/>
    <mergeCell ref="AH48:AI48"/>
    <mergeCell ref="C49:AE49"/>
    <mergeCell ref="AF49:AG49"/>
    <mergeCell ref="AH49:AI49"/>
    <mergeCell ref="D50:AE50"/>
    <mergeCell ref="AF50:AG50"/>
    <mergeCell ref="AH50:AI50"/>
    <mergeCell ref="D51:AE51"/>
    <mergeCell ref="AF51:AG51"/>
    <mergeCell ref="AH51:AI51"/>
    <mergeCell ref="C52:AE52"/>
    <mergeCell ref="AF52:AG52"/>
    <mergeCell ref="AH52:AI52"/>
    <mergeCell ref="AF53:AG53"/>
    <mergeCell ref="AH53:AI53"/>
    <mergeCell ref="AF54:AG54"/>
    <mergeCell ref="AH54:AI54"/>
    <mergeCell ref="D54:AE54"/>
    <mergeCell ref="D53:AE53"/>
    <mergeCell ref="D55:AE55"/>
    <mergeCell ref="AF55:AG55"/>
    <mergeCell ref="AH55:AI55"/>
    <mergeCell ref="D56:AE56"/>
    <mergeCell ref="AF56:AG56"/>
    <mergeCell ref="AH56:AI56"/>
    <mergeCell ref="D57:AE57"/>
    <mergeCell ref="AF57:AG57"/>
    <mergeCell ref="AH57:AI57"/>
    <mergeCell ref="C58:AE58"/>
    <mergeCell ref="AF58:AG58"/>
    <mergeCell ref="AH58:AI58"/>
    <mergeCell ref="AH63:AI65"/>
    <mergeCell ref="AF66:AI66"/>
    <mergeCell ref="D65:AE65"/>
    <mergeCell ref="D66:AE66"/>
    <mergeCell ref="C67:AI67"/>
    <mergeCell ref="C68:AI68"/>
    <mergeCell ref="C69:AI69"/>
    <mergeCell ref="C70:AI70"/>
    <mergeCell ref="D71:AE71"/>
    <mergeCell ref="AF71:AI71"/>
    <mergeCell ref="C72:AE72"/>
    <mergeCell ref="AH72:AI72"/>
    <mergeCell ref="C73:AE73"/>
    <mergeCell ref="D77:AE77"/>
    <mergeCell ref="D78:AE78"/>
    <mergeCell ref="D79:AE79"/>
    <mergeCell ref="AF79:AG79"/>
    <mergeCell ref="D74:AE74"/>
    <mergeCell ref="D76:AE76"/>
    <mergeCell ref="AF76:AG76"/>
    <mergeCell ref="AH79:AI79"/>
    <mergeCell ref="C80:AE80"/>
    <mergeCell ref="AF80:AG80"/>
    <mergeCell ref="AH80:AI80"/>
    <mergeCell ref="D81:AE81"/>
    <mergeCell ref="AF81:AG81"/>
    <mergeCell ref="AH81:AI81"/>
    <mergeCell ref="D82:AE82"/>
    <mergeCell ref="AF82:AG82"/>
    <mergeCell ref="AH82:AI82"/>
    <mergeCell ref="C83:AE83"/>
    <mergeCell ref="AF83:AG83"/>
    <mergeCell ref="AH83:AI83"/>
    <mergeCell ref="D84:AE84"/>
    <mergeCell ref="AF84:AG84"/>
    <mergeCell ref="AH84:AI84"/>
    <mergeCell ref="D85:AE85"/>
    <mergeCell ref="AF85:AG85"/>
    <mergeCell ref="AH85:AI85"/>
    <mergeCell ref="D86:AE86"/>
    <mergeCell ref="AF86:AG86"/>
    <mergeCell ref="AH86:AI86"/>
    <mergeCell ref="D87:AE87"/>
    <mergeCell ref="AF87:AG87"/>
    <mergeCell ref="AH87:AI87"/>
    <mergeCell ref="D88:AE88"/>
    <mergeCell ref="AF88:AG88"/>
    <mergeCell ref="AH88:AI88"/>
    <mergeCell ref="C89:AE89"/>
    <mergeCell ref="AF89:AG89"/>
    <mergeCell ref="AH89:AI89"/>
    <mergeCell ref="C90:AE90"/>
    <mergeCell ref="AF90:AG90"/>
    <mergeCell ref="AH90:AI90"/>
    <mergeCell ref="C91:AE91"/>
    <mergeCell ref="AF91:AI91"/>
    <mergeCell ref="C92:AI92"/>
  </mergeCells>
  <printOptions/>
  <pageMargins left="0.2" right="0.2" top="0.4100000000000001" bottom="0.1968503937007874" header="0.5" footer="0.5"/>
  <pageSetup orientation="portrait" paperSize="9" scale="99" r:id="rId2"/>
  <rowBreaks count="2" manualBreakCount="2">
    <brk id="31" min="1" max="35" man="1"/>
    <brk id="62" min="1" max="35" man="1"/>
  </rowBreaks>
  <drawing r:id="rId1"/>
</worksheet>
</file>

<file path=xl/worksheets/sheet7.xml><?xml version="1.0" encoding="utf-8"?>
<worksheet xmlns="http://schemas.openxmlformats.org/spreadsheetml/2006/main" xmlns:r="http://schemas.openxmlformats.org/officeDocument/2006/relationships">
  <dimension ref="A1:AK36"/>
  <sheetViews>
    <sheetView view="pageBreakPreview" zoomScaleSheetLayoutView="100" zoomScalePageLayoutView="0" workbookViewId="0" topLeftCell="A15">
      <selection activeCell="AH1" sqref="AH1:AI2"/>
    </sheetView>
  </sheetViews>
  <sheetFormatPr defaultColWidth="11.25390625" defaultRowHeight="15.75"/>
  <cols>
    <col min="1" max="1" width="11.25390625" style="3" customWidth="1"/>
    <col min="2" max="2" width="0.74609375" style="3" customWidth="1"/>
    <col min="3" max="3" width="9.25390625" style="3" customWidth="1"/>
    <col min="4" max="4" width="3.75390625" style="3" customWidth="1"/>
    <col min="5" max="5" width="2.25390625" style="3" customWidth="1"/>
    <col min="6" max="6" width="1.00390625" style="3" customWidth="1"/>
    <col min="7" max="8" width="1.75390625" style="3" customWidth="1"/>
    <col min="9" max="9" width="1.25" style="3" customWidth="1"/>
    <col min="10" max="11" width="2.00390625" style="3" customWidth="1"/>
    <col min="12" max="12" width="1.25" style="3" customWidth="1"/>
    <col min="13" max="16" width="1.75390625" style="3" customWidth="1"/>
    <col min="17" max="17" width="1.4921875" style="3" customWidth="1"/>
    <col min="18" max="21" width="2.00390625" style="3" customWidth="1"/>
    <col min="22" max="22" width="1.25" style="3" customWidth="1"/>
    <col min="23" max="23" width="2.50390625" style="3" customWidth="1"/>
    <col min="24" max="24" width="1.25" style="3" customWidth="1"/>
    <col min="25" max="26" width="2.00390625" style="3" customWidth="1"/>
    <col min="27" max="27" width="1.25" style="3" customWidth="1"/>
    <col min="28" max="31" width="2.25390625" style="3" customWidth="1"/>
    <col min="32" max="34" width="7.25390625" style="3" customWidth="1"/>
    <col min="35" max="35" width="6.75390625" style="3" customWidth="1"/>
    <col min="36" max="36" width="1.12109375" style="3" customWidth="1"/>
    <col min="37" max="16384" width="11.25390625" style="3" customWidth="1"/>
  </cols>
  <sheetData>
    <row r="1" spans="1:37" s="2" customFormat="1" ht="26.25" customHeight="1">
      <c r="A1" s="73"/>
      <c r="B1" s="73"/>
      <c r="C1" s="402"/>
      <c r="D1" s="807" t="s">
        <v>232</v>
      </c>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51" t="s">
        <v>137</v>
      </c>
      <c r="AG1" s="851"/>
      <c r="AH1" s="852"/>
      <c r="AI1" s="852"/>
      <c r="AJ1" s="73"/>
      <c r="AK1" s="73"/>
    </row>
    <row r="2" spans="1:37" s="2" customFormat="1" ht="28.5" customHeight="1">
      <c r="A2" s="73"/>
      <c r="B2" s="73"/>
      <c r="C2" s="402"/>
      <c r="D2" s="808" t="s">
        <v>233</v>
      </c>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51"/>
      <c r="AG2" s="851"/>
      <c r="AH2" s="852"/>
      <c r="AI2" s="852"/>
      <c r="AJ2" s="73"/>
      <c r="AK2" s="73"/>
    </row>
    <row r="3" spans="1:37" s="2" customFormat="1" ht="15.75">
      <c r="A3" s="73"/>
      <c r="B3" s="73"/>
      <c r="C3" s="4"/>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389">
        <v>2017</v>
      </c>
      <c r="AG3" s="389"/>
      <c r="AH3" s="389"/>
      <c r="AI3" s="389"/>
      <c r="AJ3" s="73"/>
      <c r="AK3" s="73"/>
    </row>
    <row r="4" spans="1:37" s="2" customFormat="1" ht="15.75">
      <c r="A4" s="73"/>
      <c r="B4" s="73"/>
      <c r="C4" s="365"/>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7"/>
      <c r="AJ4" s="73"/>
      <c r="AK4" s="73"/>
    </row>
    <row r="5" spans="1:37" s="2" customFormat="1" ht="8.25" customHeight="1">
      <c r="A5" s="73"/>
      <c r="B5" s="73"/>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73"/>
      <c r="AK5" s="73"/>
    </row>
    <row r="6" spans="1:37" s="2" customFormat="1" ht="15.75">
      <c r="A6" s="73"/>
      <c r="B6" s="73"/>
      <c r="C6" s="581" t="s">
        <v>297</v>
      </c>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73"/>
      <c r="AK6" s="73"/>
    </row>
    <row r="7" spans="1:37" s="2" customFormat="1" ht="28.5" customHeight="1">
      <c r="A7" s="73"/>
      <c r="B7" s="73"/>
      <c r="C7" s="183" t="s">
        <v>298</v>
      </c>
      <c r="D7" s="572" t="s">
        <v>271</v>
      </c>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82" t="s">
        <v>272</v>
      </c>
      <c r="AG7" s="582"/>
      <c r="AH7" s="582" t="s">
        <v>273</v>
      </c>
      <c r="AI7" s="582"/>
      <c r="AJ7" s="73"/>
      <c r="AK7" s="73"/>
    </row>
    <row r="8" spans="1:37" s="2" customFormat="1" ht="16.5" customHeight="1">
      <c r="A8" s="73"/>
      <c r="B8" s="73"/>
      <c r="C8" s="67">
        <v>1</v>
      </c>
      <c r="D8" s="578" t="s">
        <v>299</v>
      </c>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705"/>
      <c r="AG8" s="705"/>
      <c r="AH8" s="705"/>
      <c r="AI8" s="705"/>
      <c r="AJ8" s="73"/>
      <c r="AK8" s="73"/>
    </row>
    <row r="9" spans="1:37" s="2" customFormat="1" ht="16.5" customHeight="1">
      <c r="A9" s="73"/>
      <c r="B9" s="73"/>
      <c r="C9" s="67">
        <v>2</v>
      </c>
      <c r="D9" s="578" t="s">
        <v>138</v>
      </c>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705"/>
      <c r="AG9" s="705"/>
      <c r="AH9" s="705"/>
      <c r="AI9" s="705"/>
      <c r="AJ9" s="73"/>
      <c r="AK9" s="73"/>
    </row>
    <row r="10" spans="1:37" s="2" customFormat="1" ht="16.5" customHeight="1">
      <c r="A10" s="73"/>
      <c r="B10" s="73"/>
      <c r="C10" s="67">
        <v>3</v>
      </c>
      <c r="D10" s="578" t="s">
        <v>139</v>
      </c>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705"/>
      <c r="AG10" s="705"/>
      <c r="AH10" s="705"/>
      <c r="AI10" s="705"/>
      <c r="AJ10" s="73"/>
      <c r="AK10" s="73"/>
    </row>
    <row r="11" spans="1:37" s="2" customFormat="1" ht="16.5" customHeight="1">
      <c r="A11" s="73"/>
      <c r="B11" s="73"/>
      <c r="C11" s="67">
        <v>4</v>
      </c>
      <c r="D11" s="578" t="s">
        <v>140</v>
      </c>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705"/>
      <c r="AG11" s="705"/>
      <c r="AH11" s="705"/>
      <c r="AI11" s="705"/>
      <c r="AJ11" s="73"/>
      <c r="AK11" s="73"/>
    </row>
    <row r="12" spans="1:37" s="2" customFormat="1" ht="16.5" customHeight="1">
      <c r="A12" s="73"/>
      <c r="B12" s="73"/>
      <c r="C12" s="67">
        <v>5</v>
      </c>
      <c r="D12" s="578" t="s">
        <v>141</v>
      </c>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705"/>
      <c r="AG12" s="705"/>
      <c r="AH12" s="705"/>
      <c r="AI12" s="705"/>
      <c r="AJ12" s="73"/>
      <c r="AK12" s="73"/>
    </row>
    <row r="13" spans="1:37" s="2" customFormat="1" ht="16.5" customHeight="1">
      <c r="A13" s="73"/>
      <c r="B13" s="73"/>
      <c r="C13" s="67">
        <v>6</v>
      </c>
      <c r="D13" s="578" t="s">
        <v>300</v>
      </c>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705"/>
      <c r="AG13" s="705"/>
      <c r="AH13" s="705"/>
      <c r="AI13" s="705"/>
      <c r="AJ13" s="73"/>
      <c r="AK13" s="73"/>
    </row>
    <row r="14" spans="1:37" s="2" customFormat="1" ht="16.5" customHeight="1">
      <c r="A14" s="73"/>
      <c r="B14" s="73"/>
      <c r="C14" s="67">
        <v>7</v>
      </c>
      <c r="D14" s="578" t="s">
        <v>142</v>
      </c>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705"/>
      <c r="AG14" s="705"/>
      <c r="AH14" s="705"/>
      <c r="AI14" s="705"/>
      <c r="AJ14" s="73"/>
      <c r="AK14" s="73"/>
    </row>
    <row r="15" spans="1:37" s="2" customFormat="1" ht="16.5" customHeight="1">
      <c r="A15" s="73"/>
      <c r="B15" s="73"/>
      <c r="C15" s="67">
        <v>8</v>
      </c>
      <c r="D15" s="846" t="s">
        <v>524</v>
      </c>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4"/>
      <c r="AF15" s="768"/>
      <c r="AG15" s="770"/>
      <c r="AH15" s="768"/>
      <c r="AI15" s="770"/>
      <c r="AJ15" s="73"/>
      <c r="AK15" s="73"/>
    </row>
    <row r="16" spans="1:37" s="2" customFormat="1" ht="16.5" customHeight="1">
      <c r="A16" s="73"/>
      <c r="B16" s="73"/>
      <c r="C16" s="67">
        <v>9</v>
      </c>
      <c r="D16" s="578" t="s">
        <v>525</v>
      </c>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705"/>
      <c r="AG16" s="705"/>
      <c r="AH16" s="705"/>
      <c r="AI16" s="705"/>
      <c r="AJ16" s="73"/>
      <c r="AK16" s="73"/>
    </row>
    <row r="17" spans="1:37" s="2" customFormat="1" ht="16.5" customHeight="1">
      <c r="A17" s="73"/>
      <c r="B17" s="73"/>
      <c r="C17" s="836" t="s">
        <v>526</v>
      </c>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8"/>
      <c r="AF17" s="734">
        <f>SUM(AF8:AG16)</f>
        <v>0</v>
      </c>
      <c r="AG17" s="734"/>
      <c r="AH17" s="734">
        <f>SUM(AH8:AI16)</f>
        <v>0</v>
      </c>
      <c r="AI17" s="734"/>
      <c r="AJ17" s="73"/>
      <c r="AK17" s="73"/>
    </row>
    <row r="18" spans="1:37" s="2" customFormat="1" ht="16.5" customHeight="1">
      <c r="A18" s="73"/>
      <c r="B18" s="73"/>
      <c r="C18" s="836" t="s">
        <v>302</v>
      </c>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8"/>
      <c r="AF18" s="705"/>
      <c r="AG18" s="705"/>
      <c r="AH18" s="705"/>
      <c r="AI18" s="705"/>
      <c r="AJ18" s="73"/>
      <c r="AK18" s="73"/>
    </row>
    <row r="19" spans="1:37" s="2" customFormat="1" ht="16.5" customHeight="1">
      <c r="A19" s="73"/>
      <c r="B19" s="73"/>
      <c r="C19" s="731" t="s">
        <v>143</v>
      </c>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1"/>
      <c r="AB19" s="731"/>
      <c r="AC19" s="731"/>
      <c r="AD19" s="731"/>
      <c r="AE19" s="731"/>
      <c r="AF19" s="839">
        <f>AF17+AF18+AH17+AH18</f>
        <v>0</v>
      </c>
      <c r="AG19" s="840"/>
      <c r="AH19" s="840"/>
      <c r="AI19" s="841"/>
      <c r="AJ19" s="73"/>
      <c r="AK19" s="73"/>
    </row>
    <row r="20" spans="1:37" s="2" customFormat="1" ht="15.75">
      <c r="A20" s="73"/>
      <c r="B20" s="73"/>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69"/>
      <c r="AG20" s="69"/>
      <c r="AH20" s="69"/>
      <c r="AI20" s="69"/>
      <c r="AJ20" s="73"/>
      <c r="AK20" s="73"/>
    </row>
    <row r="21" spans="1:37" s="2" customFormat="1" ht="15.75">
      <c r="A21" s="73"/>
      <c r="B21" s="73"/>
      <c r="C21" s="581" t="s">
        <v>144</v>
      </c>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73"/>
      <c r="AK21" s="73"/>
    </row>
    <row r="22" spans="1:37" s="2" customFormat="1" ht="33.75" customHeight="1">
      <c r="A22" s="73"/>
      <c r="B22" s="73"/>
      <c r="C22" s="183" t="s">
        <v>298</v>
      </c>
      <c r="D22" s="572" t="s">
        <v>271</v>
      </c>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82" t="s">
        <v>272</v>
      </c>
      <c r="AG22" s="582"/>
      <c r="AH22" s="582" t="s">
        <v>273</v>
      </c>
      <c r="AI22" s="582"/>
      <c r="AJ22" s="73"/>
      <c r="AK22" s="73"/>
    </row>
    <row r="23" spans="1:37" s="2" customFormat="1" ht="14.25" customHeight="1">
      <c r="A23" s="73"/>
      <c r="B23" s="73"/>
      <c r="C23" s="70" t="s">
        <v>145</v>
      </c>
      <c r="D23" s="732" t="s">
        <v>303</v>
      </c>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0">
        <f>AF24+AF25</f>
        <v>0</v>
      </c>
      <c r="AG23" s="730"/>
      <c r="AH23" s="730">
        <f>SUM(AH24:AI25)</f>
        <v>0</v>
      </c>
      <c r="AI23" s="730"/>
      <c r="AJ23" s="73"/>
      <c r="AK23" s="73"/>
    </row>
    <row r="24" spans="1:37" s="2" customFormat="1" ht="16.5" customHeight="1">
      <c r="A24" s="73"/>
      <c r="B24" s="73"/>
      <c r="C24" s="71"/>
      <c r="D24" s="842" t="s">
        <v>527</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05"/>
      <c r="AG24" s="705"/>
      <c r="AH24" s="705"/>
      <c r="AI24" s="705"/>
      <c r="AJ24" s="73"/>
      <c r="AK24" s="73"/>
    </row>
    <row r="25" spans="1:37" s="2" customFormat="1" ht="13.5" customHeight="1">
      <c r="A25" s="73"/>
      <c r="B25" s="73"/>
      <c r="C25" s="71"/>
      <c r="D25" s="733" t="s">
        <v>528</v>
      </c>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05"/>
      <c r="AG25" s="705"/>
      <c r="AH25" s="705"/>
      <c r="AI25" s="705"/>
      <c r="AJ25" s="73"/>
      <c r="AK25" s="73"/>
    </row>
    <row r="26" spans="1:37" s="2" customFormat="1" ht="12" customHeight="1">
      <c r="A26" s="73"/>
      <c r="B26" s="73"/>
      <c r="C26" s="70" t="s">
        <v>148</v>
      </c>
      <c r="D26" s="732" t="s">
        <v>529</v>
      </c>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0">
        <f>AF28+AF29+AF30+AF31</f>
        <v>0</v>
      </c>
      <c r="AG26" s="730"/>
      <c r="AH26" s="730">
        <f>SUM(AH27:AI31)</f>
        <v>0</v>
      </c>
      <c r="AI26" s="730"/>
      <c r="AJ26" s="73"/>
      <c r="AK26" s="73"/>
    </row>
    <row r="27" spans="1:37" s="2" customFormat="1" ht="12" customHeight="1">
      <c r="A27" s="73"/>
      <c r="B27" s="73"/>
      <c r="C27" s="71"/>
      <c r="D27" s="842" t="s">
        <v>530</v>
      </c>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04"/>
      <c r="AG27" s="704"/>
      <c r="AH27" s="705"/>
      <c r="AI27" s="705"/>
      <c r="AJ27" s="73"/>
      <c r="AK27" s="73"/>
    </row>
    <row r="28" spans="1:37" s="2" customFormat="1" ht="13.5" customHeight="1">
      <c r="A28" s="73"/>
      <c r="B28" s="73"/>
      <c r="C28" s="71"/>
      <c r="D28" s="597" t="s">
        <v>531</v>
      </c>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705"/>
      <c r="AG28" s="705"/>
      <c r="AH28" s="705"/>
      <c r="AI28" s="705"/>
      <c r="AJ28" s="73"/>
      <c r="AK28" s="73"/>
    </row>
    <row r="29" spans="1:37" s="2" customFormat="1" ht="24" customHeight="1">
      <c r="A29" s="73"/>
      <c r="B29" s="73"/>
      <c r="C29" s="71"/>
      <c r="D29" s="597" t="s">
        <v>532</v>
      </c>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705"/>
      <c r="AG29" s="705"/>
      <c r="AH29" s="705"/>
      <c r="AI29" s="705"/>
      <c r="AJ29" s="73"/>
      <c r="AK29" s="73"/>
    </row>
    <row r="30" spans="1:37" s="2" customFormat="1" ht="12.75" customHeight="1">
      <c r="A30" s="73"/>
      <c r="B30" s="73"/>
      <c r="C30" s="71"/>
      <c r="D30" s="733" t="s">
        <v>533</v>
      </c>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04"/>
      <c r="AG30" s="704"/>
      <c r="AH30" s="705"/>
      <c r="AI30" s="705"/>
      <c r="AJ30" s="73"/>
      <c r="AK30" s="73"/>
    </row>
    <row r="31" spans="1:37" s="2" customFormat="1" ht="15" customHeight="1">
      <c r="A31" s="73"/>
      <c r="B31" s="73"/>
      <c r="C31" s="71"/>
      <c r="D31" s="842" t="s">
        <v>534</v>
      </c>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05"/>
      <c r="AG31" s="705"/>
      <c r="AH31" s="705"/>
      <c r="AI31" s="705"/>
      <c r="AJ31" s="73"/>
      <c r="AK31" s="73"/>
    </row>
    <row r="32" spans="1:37" s="2" customFormat="1" ht="12.75" customHeight="1">
      <c r="A32" s="73"/>
      <c r="B32" s="73"/>
      <c r="C32" s="70" t="s">
        <v>151</v>
      </c>
      <c r="D32" s="844" t="s">
        <v>535</v>
      </c>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704"/>
      <c r="AG32" s="704"/>
      <c r="AH32" s="705"/>
      <c r="AI32" s="705"/>
      <c r="AJ32" s="73"/>
      <c r="AK32" s="73"/>
    </row>
    <row r="33" spans="1:37" s="2" customFormat="1" ht="13.5" customHeight="1">
      <c r="A33" s="73"/>
      <c r="B33" s="73"/>
      <c r="C33" s="70" t="s">
        <v>536</v>
      </c>
      <c r="D33" s="732" t="s">
        <v>537</v>
      </c>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843"/>
      <c r="AG33" s="843"/>
      <c r="AH33" s="763"/>
      <c r="AI33" s="763"/>
      <c r="AJ33" s="73"/>
      <c r="AK33" s="73"/>
    </row>
    <row r="34" spans="1:37" s="2" customFormat="1" ht="24.75" customHeight="1">
      <c r="A34" s="73"/>
      <c r="B34" s="73"/>
      <c r="C34" s="856" t="s">
        <v>152</v>
      </c>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8"/>
      <c r="AF34" s="730">
        <f>AF23+AF26+AF33</f>
        <v>0</v>
      </c>
      <c r="AG34" s="730"/>
      <c r="AH34" s="730">
        <f>AH23+AH26+AH32+AH33</f>
        <v>0</v>
      </c>
      <c r="AI34" s="730"/>
      <c r="AJ34" s="73"/>
      <c r="AK34" s="73"/>
    </row>
    <row r="35" spans="1:37" s="2" customFormat="1" ht="21" customHeight="1">
      <c r="A35" s="73"/>
      <c r="B35" s="73"/>
      <c r="C35" s="853" t="s">
        <v>302</v>
      </c>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5"/>
      <c r="AF35" s="763"/>
      <c r="AG35" s="763"/>
      <c r="AH35" s="763"/>
      <c r="AI35" s="763"/>
      <c r="AJ35" s="73"/>
      <c r="AK35" s="73"/>
    </row>
    <row r="36" spans="1:37" s="2" customFormat="1" ht="15.75" customHeight="1">
      <c r="A36" s="73"/>
      <c r="B36" s="73"/>
      <c r="C36" s="853" t="s">
        <v>572</v>
      </c>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5"/>
      <c r="AF36" s="850">
        <f>AF34+AF35+AH34+AH35</f>
        <v>0</v>
      </c>
      <c r="AG36" s="850"/>
      <c r="AH36" s="850"/>
      <c r="AI36" s="850"/>
      <c r="AJ36" s="73"/>
      <c r="AK36" s="73"/>
    </row>
  </sheetData>
  <sheetProtection selectLockedCells="1"/>
  <mergeCells count="93">
    <mergeCell ref="C36:AE36"/>
    <mergeCell ref="AF36:AI36"/>
    <mergeCell ref="C34:AE34"/>
    <mergeCell ref="AF34:AG34"/>
    <mergeCell ref="AH34:AI34"/>
    <mergeCell ref="C35:AE35"/>
    <mergeCell ref="AF35:AG35"/>
    <mergeCell ref="AH35:AI35"/>
    <mergeCell ref="D32:AE32"/>
    <mergeCell ref="AF32:AG32"/>
    <mergeCell ref="AH32:AI32"/>
    <mergeCell ref="D33:AE33"/>
    <mergeCell ref="AF33:AG33"/>
    <mergeCell ref="AH33:AI33"/>
    <mergeCell ref="D30:AE30"/>
    <mergeCell ref="AF30:AG30"/>
    <mergeCell ref="AH30:AI30"/>
    <mergeCell ref="D31:AE31"/>
    <mergeCell ref="AF31:AG31"/>
    <mergeCell ref="AH31:AI31"/>
    <mergeCell ref="D28:AE28"/>
    <mergeCell ref="AF28:AG28"/>
    <mergeCell ref="AH28:AI28"/>
    <mergeCell ref="D29:AE29"/>
    <mergeCell ref="AF29:AG29"/>
    <mergeCell ref="AH29:AI29"/>
    <mergeCell ref="D26:AE26"/>
    <mergeCell ref="AF26:AG26"/>
    <mergeCell ref="AH26:AI26"/>
    <mergeCell ref="D27:AE27"/>
    <mergeCell ref="AF27:AG27"/>
    <mergeCell ref="AH27:AI27"/>
    <mergeCell ref="D24:AE24"/>
    <mergeCell ref="AF24:AG24"/>
    <mergeCell ref="AH24:AI24"/>
    <mergeCell ref="D25:AE25"/>
    <mergeCell ref="AF25:AG25"/>
    <mergeCell ref="AH25:AI25"/>
    <mergeCell ref="D22:AE22"/>
    <mergeCell ref="AF22:AG22"/>
    <mergeCell ref="AH22:AI22"/>
    <mergeCell ref="D23:AE23"/>
    <mergeCell ref="AF23:AG23"/>
    <mergeCell ref="AH23:AI23"/>
    <mergeCell ref="C18:AE18"/>
    <mergeCell ref="AF18:AG18"/>
    <mergeCell ref="AH18:AI18"/>
    <mergeCell ref="C19:AE19"/>
    <mergeCell ref="AF19:AI19"/>
    <mergeCell ref="C21:AI21"/>
    <mergeCell ref="D16:AE16"/>
    <mergeCell ref="AF16:AG16"/>
    <mergeCell ref="AH16:AI16"/>
    <mergeCell ref="C17:AE17"/>
    <mergeCell ref="AF17:AG17"/>
    <mergeCell ref="AH17:AI17"/>
    <mergeCell ref="D14:AE14"/>
    <mergeCell ref="AF14:AG14"/>
    <mergeCell ref="AH14:AI14"/>
    <mergeCell ref="D15:AE15"/>
    <mergeCell ref="AF15:AG15"/>
    <mergeCell ref="AH15:AI15"/>
    <mergeCell ref="D12:AE12"/>
    <mergeCell ref="AF12:AG12"/>
    <mergeCell ref="AH12:AI12"/>
    <mergeCell ref="D13:AE13"/>
    <mergeCell ref="AF13:AG13"/>
    <mergeCell ref="AH13:AI13"/>
    <mergeCell ref="D10:AE10"/>
    <mergeCell ref="AF10:AG10"/>
    <mergeCell ref="AH10:AI10"/>
    <mergeCell ref="D11:AE11"/>
    <mergeCell ref="AF11:AG11"/>
    <mergeCell ref="AH11:AI11"/>
    <mergeCell ref="D8:AE8"/>
    <mergeCell ref="AF8:AG8"/>
    <mergeCell ref="AH8:AI8"/>
    <mergeCell ref="D9:AE9"/>
    <mergeCell ref="AF9:AG9"/>
    <mergeCell ref="AH9:AI9"/>
    <mergeCell ref="C4:AI4"/>
    <mergeCell ref="C5:AI5"/>
    <mergeCell ref="C6:AI6"/>
    <mergeCell ref="D7:AE7"/>
    <mergeCell ref="AF7:AG7"/>
    <mergeCell ref="AH7:AI7"/>
    <mergeCell ref="C1:C2"/>
    <mergeCell ref="D1:AE1"/>
    <mergeCell ref="D2:AE2"/>
    <mergeCell ref="D3:AE3"/>
    <mergeCell ref="AF3:AI3"/>
    <mergeCell ref="AF1:AG2"/>
    <mergeCell ref="AH1:AI2"/>
  </mergeCells>
  <printOptions/>
  <pageMargins left="0.2" right="0.2" top="0.4100000000000001" bottom="0.1968503937007874" header="0.5" footer="0.5"/>
  <pageSetup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A1:R29"/>
  <sheetViews>
    <sheetView zoomScalePageLayoutView="0" workbookViewId="0" topLeftCell="A8">
      <selection activeCell="A1" sqref="A1:K29"/>
    </sheetView>
  </sheetViews>
  <sheetFormatPr defaultColWidth="9.00390625" defaultRowHeight="15.75"/>
  <cols>
    <col min="1" max="16384" width="9.00390625" style="2" customWidth="1"/>
  </cols>
  <sheetData>
    <row r="1" spans="1:18" ht="15.75">
      <c r="A1" s="163"/>
      <c r="B1" s="163"/>
      <c r="C1" s="161"/>
      <c r="D1" s="161"/>
      <c r="E1" s="161"/>
      <c r="F1" s="161"/>
      <c r="G1" s="161"/>
      <c r="H1" s="161"/>
      <c r="I1" s="161"/>
      <c r="J1" s="161"/>
      <c r="K1" s="163"/>
      <c r="L1" s="163"/>
      <c r="M1" s="163"/>
      <c r="N1" s="163"/>
      <c r="O1" s="163"/>
      <c r="P1" s="163"/>
      <c r="Q1" s="163"/>
      <c r="R1" s="163"/>
    </row>
    <row r="2" spans="1:18" ht="15.75">
      <c r="A2" s="161"/>
      <c r="B2" s="163"/>
      <c r="C2" s="161"/>
      <c r="D2" s="161"/>
      <c r="E2" s="161"/>
      <c r="F2" s="161"/>
      <c r="G2" s="161"/>
      <c r="H2" s="161"/>
      <c r="I2" s="161"/>
      <c r="J2" s="161"/>
      <c r="K2" s="163"/>
      <c r="L2" s="163"/>
      <c r="M2" s="163"/>
      <c r="N2" s="163"/>
      <c r="O2" s="163"/>
      <c r="P2" s="163"/>
      <c r="Q2" s="163"/>
      <c r="R2" s="163"/>
    </row>
    <row r="3" spans="1:18" ht="15.75">
      <c r="A3" s="161"/>
      <c r="B3" s="163"/>
      <c r="C3" s="161"/>
      <c r="D3" s="161"/>
      <c r="E3" s="161">
        <v>70</v>
      </c>
      <c r="F3" s="161"/>
      <c r="G3" s="161" t="s">
        <v>592</v>
      </c>
      <c r="H3" s="161"/>
      <c r="I3" s="161"/>
      <c r="J3" s="161"/>
      <c r="K3" s="163"/>
      <c r="L3" s="163"/>
      <c r="M3" s="163"/>
      <c r="N3" s="163"/>
      <c r="O3" s="163"/>
      <c r="P3" s="163"/>
      <c r="Q3" s="163"/>
      <c r="R3" s="163"/>
    </row>
    <row r="4" spans="1:18" ht="15.75">
      <c r="A4" s="161" t="s">
        <v>621</v>
      </c>
      <c r="B4" s="163"/>
      <c r="C4" s="161"/>
      <c r="D4" s="161"/>
      <c r="E4" s="161">
        <v>90</v>
      </c>
      <c r="F4" s="161"/>
      <c r="G4" s="161" t="s">
        <v>593</v>
      </c>
      <c r="H4" s="161"/>
      <c r="I4" s="161"/>
      <c r="J4" s="161"/>
      <c r="K4" s="163"/>
      <c r="L4" s="163"/>
      <c r="M4" s="163"/>
      <c r="N4" s="163"/>
      <c r="O4" s="163"/>
      <c r="P4" s="163"/>
      <c r="Q4" s="163"/>
      <c r="R4" s="163"/>
    </row>
    <row r="5" spans="1:18" ht="15.75">
      <c r="A5" s="161" t="s">
        <v>622</v>
      </c>
      <c r="B5" s="163"/>
      <c r="C5" s="161"/>
      <c r="D5" s="161"/>
      <c r="E5" s="161"/>
      <c r="F5" s="161"/>
      <c r="G5" s="161" t="s">
        <v>594</v>
      </c>
      <c r="H5" s="161"/>
      <c r="I5" s="161"/>
      <c r="J5" s="161"/>
      <c r="K5" s="163"/>
      <c r="L5" s="163"/>
      <c r="M5" s="163"/>
      <c r="N5" s="163"/>
      <c r="O5" s="163"/>
      <c r="P5" s="163"/>
      <c r="Q5" s="163"/>
      <c r="R5" s="163"/>
    </row>
    <row r="6" spans="1:18" ht="15.75">
      <c r="A6" s="161" t="s">
        <v>623</v>
      </c>
      <c r="B6" s="163"/>
      <c r="C6" s="161"/>
      <c r="D6" s="161"/>
      <c r="E6" s="161" t="s">
        <v>595</v>
      </c>
      <c r="F6" s="161"/>
      <c r="G6" s="161" t="s">
        <v>596</v>
      </c>
      <c r="H6" s="161"/>
      <c r="I6" s="161" t="s">
        <v>36</v>
      </c>
      <c r="J6" s="161"/>
      <c r="K6" s="163"/>
      <c r="L6" s="163"/>
      <c r="M6" s="163"/>
      <c r="N6" s="163"/>
      <c r="O6" s="163"/>
      <c r="P6" s="163"/>
      <c r="Q6" s="163"/>
      <c r="R6" s="163"/>
    </row>
    <row r="7" spans="1:18" ht="15.75">
      <c r="A7" s="161"/>
      <c r="B7" s="163"/>
      <c r="C7" s="161"/>
      <c r="D7" s="161"/>
      <c r="E7" s="161" t="s">
        <v>597</v>
      </c>
      <c r="F7" s="161"/>
      <c r="G7" s="161" t="s">
        <v>598</v>
      </c>
      <c r="H7" s="161"/>
      <c r="I7" s="161" t="s">
        <v>37</v>
      </c>
      <c r="J7" s="161"/>
      <c r="K7" s="163"/>
      <c r="L7" s="163"/>
      <c r="M7" s="163"/>
      <c r="N7" s="163"/>
      <c r="O7" s="163"/>
      <c r="P7" s="163"/>
      <c r="Q7" s="163"/>
      <c r="R7" s="163"/>
    </row>
    <row r="8" spans="1:18" ht="15.75">
      <c r="A8" s="163"/>
      <c r="B8" s="163"/>
      <c r="C8" s="161"/>
      <c r="D8" s="161"/>
      <c r="E8" s="161"/>
      <c r="F8" s="161"/>
      <c r="G8" s="161" t="s">
        <v>599</v>
      </c>
      <c r="H8" s="161"/>
      <c r="I8" s="161"/>
      <c r="J8" s="161"/>
      <c r="K8" s="163"/>
      <c r="L8" s="163"/>
      <c r="M8" s="163"/>
      <c r="N8" s="163"/>
      <c r="O8" s="163"/>
      <c r="P8" s="163"/>
      <c r="Q8" s="163"/>
      <c r="R8" s="163"/>
    </row>
    <row r="9" spans="1:18" ht="15.75">
      <c r="A9" s="163"/>
      <c r="B9" s="163"/>
      <c r="C9" s="161"/>
      <c r="D9" s="161"/>
      <c r="E9" s="161"/>
      <c r="F9" s="161"/>
      <c r="G9" s="161" t="s">
        <v>600</v>
      </c>
      <c r="H9" s="161"/>
      <c r="I9" s="161"/>
      <c r="J9" s="161"/>
      <c r="K9" s="163"/>
      <c r="L9" s="163"/>
      <c r="M9" s="163"/>
      <c r="N9" s="163"/>
      <c r="O9" s="163"/>
      <c r="P9" s="163"/>
      <c r="Q9" s="163"/>
      <c r="R9" s="163"/>
    </row>
    <row r="10" spans="1:18" ht="15.75">
      <c r="A10" s="163"/>
      <c r="B10" s="163"/>
      <c r="C10" s="161"/>
      <c r="D10" s="161"/>
      <c r="E10" s="161" t="s">
        <v>601</v>
      </c>
      <c r="F10" s="161"/>
      <c r="G10" s="161" t="s">
        <v>602</v>
      </c>
      <c r="H10" s="161"/>
      <c r="I10" s="161"/>
      <c r="J10" s="161"/>
      <c r="K10" s="163"/>
      <c r="L10" s="163"/>
      <c r="M10" s="163"/>
      <c r="N10" s="163"/>
      <c r="O10" s="163"/>
      <c r="P10" s="163"/>
      <c r="Q10" s="163"/>
      <c r="R10" s="163"/>
    </row>
    <row r="11" spans="1:18" ht="15.75">
      <c r="A11" s="163"/>
      <c r="B11" s="163"/>
      <c r="C11" s="161"/>
      <c r="D11" s="161"/>
      <c r="E11" s="161" t="s">
        <v>603</v>
      </c>
      <c r="F11" s="161"/>
      <c r="G11" s="161" t="s">
        <v>604</v>
      </c>
      <c r="H11" s="161"/>
      <c r="I11" s="161"/>
      <c r="J11" s="161"/>
      <c r="K11" s="163"/>
      <c r="L11" s="163"/>
      <c r="M11" s="163"/>
      <c r="N11" s="163"/>
      <c r="O11" s="163"/>
      <c r="P11" s="163"/>
      <c r="Q11" s="163"/>
      <c r="R11" s="163"/>
    </row>
    <row r="12" spans="1:18" ht="15.75">
      <c r="A12" s="163"/>
      <c r="B12" s="163"/>
      <c r="C12" s="161"/>
      <c r="D12" s="161"/>
      <c r="E12" s="161"/>
      <c r="F12" s="161"/>
      <c r="G12" s="161" t="s">
        <v>605</v>
      </c>
      <c r="H12" s="161"/>
      <c r="I12" s="161"/>
      <c r="J12" s="161"/>
      <c r="K12" s="163"/>
      <c r="L12" s="163"/>
      <c r="M12" s="163"/>
      <c r="N12" s="163"/>
      <c r="O12" s="163"/>
      <c r="P12" s="163"/>
      <c r="Q12" s="163"/>
      <c r="R12" s="163"/>
    </row>
    <row r="13" spans="1:18" ht="15.75">
      <c r="A13" s="163"/>
      <c r="B13" s="163"/>
      <c r="C13" s="161"/>
      <c r="D13" s="161"/>
      <c r="E13" s="161"/>
      <c r="F13" s="161"/>
      <c r="G13" s="161" t="s">
        <v>606</v>
      </c>
      <c r="H13" s="161"/>
      <c r="I13" s="161"/>
      <c r="J13" s="161"/>
      <c r="K13" s="163"/>
      <c r="L13" s="163"/>
      <c r="M13" s="163"/>
      <c r="N13" s="163"/>
      <c r="O13" s="163"/>
      <c r="P13" s="163"/>
      <c r="Q13" s="163"/>
      <c r="R13" s="163"/>
    </row>
    <row r="14" spans="1:18" ht="15.75">
      <c r="A14" s="163"/>
      <c r="B14" s="163"/>
      <c r="C14" s="161"/>
      <c r="D14" s="161"/>
      <c r="E14" s="161"/>
      <c r="F14" s="161"/>
      <c r="G14" s="161" t="s">
        <v>607</v>
      </c>
      <c r="H14" s="161"/>
      <c r="I14" s="161"/>
      <c r="J14" s="161"/>
      <c r="K14" s="163"/>
      <c r="L14" s="163"/>
      <c r="M14" s="163"/>
      <c r="N14" s="163"/>
      <c r="O14" s="163"/>
      <c r="P14" s="163"/>
      <c r="Q14" s="163"/>
      <c r="R14" s="163"/>
    </row>
    <row r="15" spans="1:18" ht="15.75">
      <c r="A15" s="163"/>
      <c r="B15" s="163"/>
      <c r="C15" s="161"/>
      <c r="D15" s="161"/>
      <c r="E15" s="161"/>
      <c r="F15" s="161"/>
      <c r="G15" s="161" t="s">
        <v>608</v>
      </c>
      <c r="H15" s="161"/>
      <c r="I15" s="161"/>
      <c r="J15" s="161"/>
      <c r="K15" s="163"/>
      <c r="L15" s="163"/>
      <c r="M15" s="163"/>
      <c r="N15" s="163"/>
      <c r="O15" s="163"/>
      <c r="P15" s="163"/>
      <c r="Q15" s="163"/>
      <c r="R15" s="163"/>
    </row>
    <row r="16" spans="1:18" ht="18" customHeight="1">
      <c r="A16" s="163"/>
      <c r="B16" s="252"/>
      <c r="C16" s="161"/>
      <c r="D16" s="161"/>
      <c r="E16" s="161"/>
      <c r="F16" s="161"/>
      <c r="G16" s="161" t="s">
        <v>609</v>
      </c>
      <c r="H16" s="161"/>
      <c r="I16" s="161"/>
      <c r="J16" s="161"/>
      <c r="K16" s="163"/>
      <c r="L16" s="163"/>
      <c r="M16" s="163"/>
      <c r="N16" s="163"/>
      <c r="O16" s="163"/>
      <c r="P16" s="163"/>
      <c r="Q16" s="163"/>
      <c r="R16" s="163"/>
    </row>
    <row r="17" spans="1:18" ht="15.75">
      <c r="A17" s="163"/>
      <c r="B17" s="163"/>
      <c r="C17" s="161"/>
      <c r="D17" s="161"/>
      <c r="E17" s="161"/>
      <c r="F17" s="161"/>
      <c r="G17" s="161" t="s">
        <v>610</v>
      </c>
      <c r="H17" s="161"/>
      <c r="I17" s="161"/>
      <c r="J17" s="161"/>
      <c r="K17" s="163"/>
      <c r="L17" s="163"/>
      <c r="M17" s="163"/>
      <c r="N17" s="163"/>
      <c r="O17" s="163"/>
      <c r="P17" s="163"/>
      <c r="Q17" s="163"/>
      <c r="R17" s="163"/>
    </row>
    <row r="18" spans="1:18" ht="15.75">
      <c r="A18" s="163"/>
      <c r="B18" s="163"/>
      <c r="C18" s="161"/>
      <c r="D18" s="161"/>
      <c r="E18" s="161"/>
      <c r="F18" s="161"/>
      <c r="G18" s="161" t="s">
        <v>611</v>
      </c>
      <c r="H18" s="161"/>
      <c r="I18" s="161"/>
      <c r="J18" s="161"/>
      <c r="K18" s="163"/>
      <c r="L18" s="163"/>
      <c r="M18" s="163"/>
      <c r="N18" s="163"/>
      <c r="O18" s="163"/>
      <c r="P18" s="163"/>
      <c r="Q18" s="163"/>
      <c r="R18" s="163"/>
    </row>
    <row r="19" spans="1:18" ht="15.75">
      <c r="A19" s="163"/>
      <c r="B19" s="163"/>
      <c r="C19" s="161"/>
      <c r="D19" s="161"/>
      <c r="E19" s="161"/>
      <c r="F19" s="161"/>
      <c r="G19" s="161" t="s">
        <v>612</v>
      </c>
      <c r="H19" s="161"/>
      <c r="I19" s="161"/>
      <c r="J19" s="161"/>
      <c r="K19" s="163"/>
      <c r="L19" s="163"/>
      <c r="M19" s="163"/>
      <c r="N19" s="163"/>
      <c r="O19" s="163"/>
      <c r="P19" s="163"/>
      <c r="Q19" s="163"/>
      <c r="R19" s="163"/>
    </row>
    <row r="20" spans="1:18" ht="15.75">
      <c r="A20" s="163"/>
      <c r="B20" s="163"/>
      <c r="C20" s="161"/>
      <c r="D20" s="161"/>
      <c r="E20" s="161"/>
      <c r="F20" s="161"/>
      <c r="G20" s="161" t="s">
        <v>613</v>
      </c>
      <c r="H20" s="161"/>
      <c r="I20" s="161"/>
      <c r="J20" s="161"/>
      <c r="K20" s="163"/>
      <c r="L20" s="163"/>
      <c r="M20" s="163"/>
      <c r="N20" s="163"/>
      <c r="O20" s="163"/>
      <c r="P20" s="163"/>
      <c r="Q20" s="163"/>
      <c r="R20" s="163"/>
    </row>
    <row r="21" spans="1:18" ht="15.75">
      <c r="A21" s="163"/>
      <c r="B21" s="163"/>
      <c r="C21" s="161"/>
      <c r="D21" s="161"/>
      <c r="E21" s="161"/>
      <c r="F21" s="161"/>
      <c r="G21" s="161"/>
      <c r="H21" s="161"/>
      <c r="I21" s="161"/>
      <c r="J21" s="161"/>
      <c r="K21" s="163"/>
      <c r="L21" s="163"/>
      <c r="M21" s="163"/>
      <c r="N21" s="163"/>
      <c r="O21" s="163"/>
      <c r="P21" s="163"/>
      <c r="Q21" s="163"/>
      <c r="R21" s="163"/>
    </row>
    <row r="22" spans="1:18" ht="15.75">
      <c r="A22" s="163"/>
      <c r="B22" s="163"/>
      <c r="C22" s="161"/>
      <c r="D22" s="161"/>
      <c r="E22" s="161"/>
      <c r="F22" s="161"/>
      <c r="G22" s="161"/>
      <c r="H22" s="161"/>
      <c r="I22" s="161"/>
      <c r="J22" s="161"/>
      <c r="K22" s="163"/>
      <c r="L22" s="163"/>
      <c r="M22" s="163"/>
      <c r="N22" s="163"/>
      <c r="O22" s="163"/>
      <c r="P22" s="163"/>
      <c r="Q22" s="163"/>
      <c r="R22" s="163"/>
    </row>
    <row r="23" spans="1:18" ht="15.75">
      <c r="A23" s="163"/>
      <c r="B23" s="163"/>
      <c r="C23" s="163"/>
      <c r="D23" s="163"/>
      <c r="E23" s="163"/>
      <c r="F23" s="163"/>
      <c r="G23" s="163"/>
      <c r="H23" s="163"/>
      <c r="I23" s="163"/>
      <c r="J23" s="163"/>
      <c r="K23" s="163"/>
      <c r="L23" s="163"/>
      <c r="M23" s="163"/>
      <c r="N23" s="163"/>
      <c r="O23" s="163"/>
      <c r="P23" s="163"/>
      <c r="Q23" s="163"/>
      <c r="R23" s="163"/>
    </row>
    <row r="24" spans="1:18" ht="15.75">
      <c r="A24" s="163"/>
      <c r="B24" s="163"/>
      <c r="C24" s="163"/>
      <c r="D24" s="163"/>
      <c r="E24" s="163"/>
      <c r="F24" s="163"/>
      <c r="G24" s="163"/>
      <c r="H24" s="163"/>
      <c r="I24" s="163"/>
      <c r="J24" s="163"/>
      <c r="K24" s="163"/>
      <c r="L24" s="163"/>
      <c r="M24" s="163"/>
      <c r="N24" s="163"/>
      <c r="O24" s="163"/>
      <c r="P24" s="163"/>
      <c r="Q24" s="163"/>
      <c r="R24" s="163"/>
    </row>
    <row r="25" spans="1:18" ht="15.75">
      <c r="A25" s="163"/>
      <c r="B25" s="163"/>
      <c r="C25" s="163"/>
      <c r="D25" s="163"/>
      <c r="E25" s="163"/>
      <c r="F25" s="163"/>
      <c r="G25" s="163"/>
      <c r="H25" s="163"/>
      <c r="I25" s="163"/>
      <c r="J25" s="163"/>
      <c r="K25" s="163"/>
      <c r="L25" s="163"/>
      <c r="M25" s="163"/>
      <c r="N25" s="163"/>
      <c r="O25" s="163"/>
      <c r="P25" s="163"/>
      <c r="Q25" s="163"/>
      <c r="R25" s="163"/>
    </row>
    <row r="26" spans="1:18" ht="15.75">
      <c r="A26" s="163"/>
      <c r="B26" s="163"/>
      <c r="C26" s="163"/>
      <c r="D26" s="163"/>
      <c r="E26" s="163"/>
      <c r="F26" s="163"/>
      <c r="G26" s="163"/>
      <c r="H26" s="163"/>
      <c r="I26" s="163"/>
      <c r="J26" s="163"/>
      <c r="K26" s="163"/>
      <c r="L26" s="163"/>
      <c r="M26" s="163"/>
      <c r="N26" s="163"/>
      <c r="O26" s="163"/>
      <c r="P26" s="163"/>
      <c r="Q26" s="163"/>
      <c r="R26" s="163"/>
    </row>
    <row r="27" spans="1:18" ht="15.75">
      <c r="A27" s="163"/>
      <c r="B27" s="163"/>
      <c r="C27" s="163"/>
      <c r="D27" s="163"/>
      <c r="E27" s="163"/>
      <c r="F27" s="163"/>
      <c r="G27" s="163"/>
      <c r="H27" s="163"/>
      <c r="I27" s="163"/>
      <c r="J27" s="163"/>
      <c r="K27" s="163"/>
      <c r="L27" s="163"/>
      <c r="M27" s="163"/>
      <c r="N27" s="163"/>
      <c r="O27" s="163"/>
      <c r="P27" s="163"/>
      <c r="Q27" s="163"/>
      <c r="R27" s="163"/>
    </row>
    <row r="28" spans="1:18" ht="15.75">
      <c r="A28" s="163"/>
      <c r="B28" s="163"/>
      <c r="C28" s="163"/>
      <c r="D28" s="163"/>
      <c r="E28" s="163"/>
      <c r="F28" s="163"/>
      <c r="G28" s="163"/>
      <c r="H28" s="163"/>
      <c r="I28" s="163"/>
      <c r="J28" s="163"/>
      <c r="K28" s="163"/>
      <c r="L28" s="163"/>
      <c r="M28" s="163"/>
      <c r="N28" s="163"/>
      <c r="O28" s="163"/>
      <c r="P28" s="163"/>
      <c r="Q28" s="163"/>
      <c r="R28" s="163"/>
    </row>
    <row r="29" spans="1:18" ht="15.75">
      <c r="A29" s="163"/>
      <c r="B29" s="163"/>
      <c r="C29" s="163"/>
      <c r="D29" s="163"/>
      <c r="E29" s="163"/>
      <c r="F29" s="163"/>
      <c r="G29" s="163"/>
      <c r="H29" s="163"/>
      <c r="I29" s="163"/>
      <c r="J29" s="163"/>
      <c r="K29" s="163"/>
      <c r="L29" s="163"/>
      <c r="M29" s="163"/>
      <c r="N29" s="163"/>
      <c r="O29" s="163"/>
      <c r="P29" s="163"/>
      <c r="Q29" s="163"/>
      <c r="R29" s="163"/>
    </row>
  </sheetData>
  <sheetProtection password="CF37" sheet="1" selectLockedCells="1"/>
  <protectedRanges>
    <protectedRange sqref="B18" name="Regiune"/>
    <protectedRange sqref="B3:B12" name="Comune"/>
  </protectedRange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F16" sqref="F16"/>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CIOBANU MADALIN</dc:creator>
  <cp:keywords/>
  <dc:description/>
  <cp:lastModifiedBy>mihaela</cp:lastModifiedBy>
  <cp:lastPrinted>2017-07-26T15:08:43Z</cp:lastPrinted>
  <dcterms:created xsi:type="dcterms:W3CDTF">2017-05-30T08:25:49Z</dcterms:created>
  <dcterms:modified xsi:type="dcterms:W3CDTF">2017-08-08T13:15:35Z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